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CHAP12" sheetId="1" r:id="rId1"/>
    <sheet name="Actual" sheetId="2" r:id="rId2"/>
    <sheet name="INFLAT" sheetId="3" r:id="rId3"/>
    <sheet name="INVEST" sheetId="4" r:id="rId4"/>
  </sheets>
  <definedNames>
    <definedName name="\0">'CHAP12'!$L$3</definedName>
    <definedName name="\a">'CHAP12'!$L$3</definedName>
    <definedName name="\t">'CHAP12'!#REF!</definedName>
    <definedName name="__123Graph_A" hidden="1">'CHAP12'!$F$38:$F$50</definedName>
    <definedName name="__123Graph_AGNP" hidden="1">'CHAP12'!$C$55:$C$67</definedName>
    <definedName name="__123Graph_AINFLAT" hidden="1">'CHAP12'!$D$38:$D$50</definedName>
    <definedName name="__123Graph_AINVEST" hidden="1">'CHAP12'!$F$38:$F$50</definedName>
    <definedName name="__123Graph_B" hidden="1">'CHAP12'!$G$38:$G$50</definedName>
    <definedName name="__123Graph_BGNP" hidden="1">'CHAP12'!$B$73:$B$85</definedName>
    <definedName name="__123Graph_BINFLAT" hidden="1">'CHAP12'!$E$38:$E$50</definedName>
    <definedName name="__123Graph_BINVEST" hidden="1">'CHAP12'!$G$38:$G$50</definedName>
    <definedName name="__123Graph_CGNP" hidden="1">'CHAP12'!$E$73:$E$85</definedName>
    <definedName name="__123Graph_LBL_A" hidden="1">'CHAP12'!$G$143:$G$144</definedName>
    <definedName name="__123Graph_LBL_AGNP" hidden="1">'CHAP12'!$A$143:$A$146</definedName>
    <definedName name="__123Graph_LBL_AINFLAT" hidden="1">'CHAP12'!$E$143:$E$145</definedName>
    <definedName name="__123Graph_LBL_AINVEST" hidden="1">'CHAP12'!$G$143:$G$144</definedName>
    <definedName name="__123Graph_LBL_B" hidden="1">'CHAP12'!$H$143:$H$147</definedName>
    <definedName name="__123Graph_LBL_BGNP" hidden="1">'CHAP12'!$B$143:$B$148</definedName>
    <definedName name="__123Graph_LBL_BINFLAT" hidden="1">'CHAP12'!$F$143:$F$148</definedName>
    <definedName name="__123Graph_LBL_BINVEST" hidden="1">'CHAP12'!$H$143:$H$147</definedName>
    <definedName name="__123Graph_LBL_CGNP" hidden="1">'CHAP12'!$D$143:$D$145</definedName>
    <definedName name="__123Graph_X" hidden="1">'CHAP12'!$G$19:$G$31</definedName>
    <definedName name="__123Graph_XGNP" hidden="1">'CHAP12'!$G$19:$G$31</definedName>
    <definedName name="__123Graph_XINFLAT" hidden="1">'CHAP12'!$G$19:$G$31</definedName>
    <definedName name="__123Graph_XINVEST" hidden="1">'CHAP12'!$G$19:$G$31</definedName>
    <definedName name="_Fill" hidden="1">'CHAP12'!$N$29:$N$40</definedName>
    <definedName name="_Regression_Int" localSheetId="0" hidden="1">1</definedName>
    <definedName name="A">'CHAP12'!$B$105</definedName>
    <definedName name="ANS">'CHAP12'!$P$1</definedName>
    <definedName name="_xlnm.Print_Area" localSheetId="0">'CHAP12'!$A$124:$J$141</definedName>
    <definedName name="B">'CHAP12'!$B$99</definedName>
    <definedName name="C_">'CHAP12'!$B$97</definedName>
    <definedName name="C0">'CHAP12'!$B$92</definedName>
    <definedName name="CBAR">'CHAP12'!$B$95</definedName>
    <definedName name="CHANGE">'CHAP12'!$L$57</definedName>
    <definedName name="CLAG">'CHAP12'!$B$104</definedName>
    <definedName name="CLEAR1">'CHAP12'!$V$1</definedName>
    <definedName name="DEMO">'CHAP12'!$L$16</definedName>
    <definedName name="DONE1">'CHAP12'!$V$7</definedName>
    <definedName name="EXER">'CHAP12'!$V$12</definedName>
    <definedName name="EXER2">'CHAP12'!$V$27</definedName>
    <definedName name="G00DO">'CHAP12'!$L$152</definedName>
    <definedName name="G00TOLER1">'CHAP12'!$E$102</definedName>
    <definedName name="G00TOLER2">'CHAP12'!$F$102</definedName>
    <definedName name="G01DO">'CHAP12'!$L$157</definedName>
    <definedName name="G01TOLER1">'CHAP12'!$E$103</definedName>
    <definedName name="G01TOLER2">'CHAP12'!$F$103</definedName>
    <definedName name="G02DO">'CHAP12'!$L$162</definedName>
    <definedName name="G02TOLER1">'CHAP12'!$E$104</definedName>
    <definedName name="G02TOLER2">'CHAP12'!$F$104</definedName>
    <definedName name="G90DO">'CHAP12'!$L$102</definedName>
    <definedName name="G90TOLER1">'CHAP12'!$E$92</definedName>
    <definedName name="G90TOLER2">'CHAP12'!$F$92</definedName>
    <definedName name="G91DO">'CHAP12'!$L$107</definedName>
    <definedName name="G91TOLER1">'CHAP12'!$E$93</definedName>
    <definedName name="G91TOLER2">'CHAP12'!$F$93</definedName>
    <definedName name="G92DO">'CHAP12'!$L$112</definedName>
    <definedName name="G92TOLER1">'CHAP12'!$E$94</definedName>
    <definedName name="G92TOLER2">'CHAP12'!$F$94</definedName>
    <definedName name="G93DO">'CHAP12'!$L$117</definedName>
    <definedName name="G93TOLER1">'CHAP12'!$E$95</definedName>
    <definedName name="G93TOLER2">'CHAP12'!$F$95</definedName>
    <definedName name="G94DO">'CHAP12'!$L$122</definedName>
    <definedName name="G94TOLER1">'CHAP12'!$E$96</definedName>
    <definedName name="G94TOLER2">'CHAP12'!$F$96</definedName>
    <definedName name="G95DO">'CHAP12'!$L$127</definedName>
    <definedName name="G95TOLER1">'CHAP12'!$E$97</definedName>
    <definedName name="G95TOLER2">'CHAP12'!$F$97</definedName>
    <definedName name="G96DO">'CHAP12'!$L$132</definedName>
    <definedName name="G96TOLER1">'CHAP12'!$E$98</definedName>
    <definedName name="G96TOLER2">'CHAP12'!$F$98</definedName>
    <definedName name="G97DO">'CHAP12'!$L$137</definedName>
    <definedName name="G97TOLER1">'CHAP12'!$E$99</definedName>
    <definedName name="G97TOLER2">'CHAP12'!$F$99</definedName>
    <definedName name="G98DO">'CHAP12'!$L$142</definedName>
    <definedName name="G98TOLER1">'CHAP12'!$E$100</definedName>
    <definedName name="G98TOLER2">'CHAP12'!$F$100</definedName>
    <definedName name="G99DO">'CHAP12'!$L$147</definedName>
    <definedName name="G99TOLER1">'CHAP12'!$E$101</definedName>
    <definedName name="G99TOLER2">'CHAP12'!$F$101</definedName>
    <definedName name="GOV1">'CHAP12'!$L$74</definedName>
    <definedName name="GOV2">'CHAP12'!$L$82</definedName>
    <definedName name="GOVPER">'CHAP12'!$L$61</definedName>
    <definedName name="H">'CHAP12'!$B$101</definedName>
    <definedName name="I">'CHAP12'!$J$38</definedName>
    <definedName name="I0">'CHAP12'!$B$93</definedName>
    <definedName name="I00DO">'CHAP12'!$AB$46</definedName>
    <definedName name="I01DO">'CHAP12'!$AB$51</definedName>
    <definedName name="I02DO">'CHAP12'!$AB$56</definedName>
    <definedName name="I90DO">'CHAP12'!$AB$1</definedName>
    <definedName name="I91DO">'CHAP12'!$AB$6</definedName>
    <definedName name="I92DO">'CHAP12'!$AB$11</definedName>
    <definedName name="I93DO">'CHAP12'!#REF!</definedName>
    <definedName name="I94DO">'CHAP12'!$AB$16</definedName>
    <definedName name="I95DO">'CHAP12'!$AB$21</definedName>
    <definedName name="I96DO">'CHAP12'!$AB$26</definedName>
    <definedName name="I97DO">'CHAP12'!$AB$31</definedName>
    <definedName name="I98DO">'CHAP12'!$AB$36</definedName>
    <definedName name="I99DO">'CHAP12'!$AB$41</definedName>
    <definedName name="IBAR">'CHAP12'!$J$19</definedName>
    <definedName name="IBAR1">'CHAP12'!$L$90</definedName>
    <definedName name="IBAR2">'CHAP12'!$L$94</definedName>
    <definedName name="Imprimir_área_IM" localSheetId="0">'CHAP12'!$A$124:$J$141</definedName>
    <definedName name="INTERACT">'CHAP12'!$L$50</definedName>
    <definedName name="IPER">'CHAP12'!$L$69</definedName>
    <definedName name="K">'CHAP12'!$B$100</definedName>
    <definedName name="M00DO">'CHAP12'!$L$217</definedName>
    <definedName name="M00TOLER1">'CHAP12'!$G$102</definedName>
    <definedName name="M00TOLER2">'CHAP12'!$H$102</definedName>
    <definedName name="M01DO">'CHAP12'!$L$222</definedName>
    <definedName name="M01TOLER1">'CHAP12'!$G$103</definedName>
    <definedName name="M01TOLER2">'CHAP12'!$H$103</definedName>
    <definedName name="M02DO">'CHAP12'!$L$227</definedName>
    <definedName name="M02TOLER1">'CHAP12'!$G$104</definedName>
    <definedName name="M02TOLER2">'CHAP12'!$H$104</definedName>
    <definedName name="M90DO">'CHAP12'!$L$167</definedName>
    <definedName name="M90DOM97DO">'CHAP12'!$L$202</definedName>
    <definedName name="M90TOLER1">'CHAP12'!$G$92</definedName>
    <definedName name="M90TOLER2">'CHAP12'!$H$92</definedName>
    <definedName name="M91DO">'CHAP12'!$L$172</definedName>
    <definedName name="M91TOLER1">'CHAP12'!$G$93</definedName>
    <definedName name="M91TOLER2">'CHAP12'!$H$93</definedName>
    <definedName name="M92DO">'CHAP12'!$L$177</definedName>
    <definedName name="M92TOLER1">'CHAP12'!$G$94</definedName>
    <definedName name="M92TOLER2">'CHAP12'!$H$94</definedName>
    <definedName name="M93DO">'CHAP12'!$L$182</definedName>
    <definedName name="M93TOLER1">'CHAP12'!$G$95</definedName>
    <definedName name="M93TOLER2">'CHAP12'!$H$95</definedName>
    <definedName name="M94DO">'CHAP12'!$L$187</definedName>
    <definedName name="M94TOLER1">'CHAP12'!$G$96</definedName>
    <definedName name="M94TOLER2">'CHAP12'!$H$96</definedName>
    <definedName name="M95DO">'CHAP12'!$L$192</definedName>
    <definedName name="M95TOLER1">'CHAP12'!$G$97</definedName>
    <definedName name="M95TOLER2">'CHAP12'!$H$97</definedName>
    <definedName name="M96DO">'CHAP12'!$L$197</definedName>
    <definedName name="M96TOLER1">'CHAP12'!$G$98</definedName>
    <definedName name="M96TOLER2">'CHAP12'!$H$98</definedName>
    <definedName name="M97DO">'CHAP12'!$L$202</definedName>
    <definedName name="M97TOLER1">'CHAP12'!$G$99</definedName>
    <definedName name="M97TOLER2">'CHAP12'!$H$99</definedName>
    <definedName name="M98DO">'CHAP12'!$L$207</definedName>
    <definedName name="M98TOLER1">'CHAP12'!$G$100</definedName>
    <definedName name="M98TOLER2">'CHAP12'!$H$100</definedName>
    <definedName name="M99DO">'CHAP12'!$L$212</definedName>
    <definedName name="M99TOLER1">'CHAP12'!$G$101</definedName>
    <definedName name="M99TOLER2">'CHAP12'!$H$101</definedName>
    <definedName name="MBAR">'CHAP12'!$IV$8187</definedName>
    <definedName name="MBCHANGE">'CHAP12'!$L$52</definedName>
    <definedName name="MBEXER2">'CHAP12'!$O$52</definedName>
    <definedName name="MBGOVPER">'CHAP12'!$L$59</definedName>
    <definedName name="MBINTERACT">'CHAP12'!#REF!</definedName>
    <definedName name="MBIPER">'CHAP12'!$N$59</definedName>
    <definedName name="MBMONEYPER">'CHAP12'!$M$59</definedName>
    <definedName name="MBVIEW">'CHAP12'!$M$52</definedName>
    <definedName name="MODE">'CHAP12'!$L$14</definedName>
    <definedName name="MONEY1">'CHAP12'!$L$78</definedName>
    <definedName name="MONEY2">'CHAP12'!$L$86</definedName>
    <definedName name="MONEYPER">'CHAP12'!$L$65</definedName>
    <definedName name="P">'CHAP12'!$D$73</definedName>
    <definedName name="P0">'CHAP12'!$B$94</definedName>
    <definedName name="PA">'CHAP12'!$L$47</definedName>
    <definedName name="PDOT">'CHAP12'!$E$38</definedName>
    <definedName name="R_">'CHAP12'!$B$102</definedName>
    <definedName name="RESET">'CHAP12'!$L$12</definedName>
    <definedName name="RESETVALUES">'CHAP12'!$A$109:$C$121</definedName>
    <definedName name="S">'CHAP12'!$B$103</definedName>
    <definedName name="T">'CHAP12'!$B$98</definedName>
    <definedName name="TEXT1">'CHAP12'!$A$27</definedName>
    <definedName name="TEXT2">'CHAP12'!$A$28</definedName>
    <definedName name="TEXT3">'CHAP12'!$A$29</definedName>
    <definedName name="TEXT4">'CHAP12'!$A$30</definedName>
    <definedName name="TEXT6">'CHAP12'!$A$32</definedName>
    <definedName name="TOLER">'CHAP12'!$V$16</definedName>
    <definedName name="TRBAR">'CHAP12'!$IS$8187</definedName>
    <definedName name="VIEW">'CHAP12'!$V$22</definedName>
    <definedName name="WP">'CHAP12'!$L$9</definedName>
    <definedName name="WRONG">'CHAP12'!$L$98</definedName>
    <definedName name="Y">'CHAP12'!$B$73</definedName>
    <definedName name="Y0">'CHAP12'!$B$90</definedName>
    <definedName name="YGAP">'CHAP12'!$C$38</definedName>
    <definedName name="YP">'CHAP12'!$E$73</definedName>
    <definedName name="YP0">'CHAP12'!$B$91</definedName>
  </definedNames>
  <calcPr calcMode="manual" fullCalcOnLoad="1" calcCompleted="0" calcOnSave="0" iterate="1" iterateCount="2" iterateDelta="0.001"/>
</workbook>
</file>

<file path=xl/sharedStrings.xml><?xml version="1.0" encoding="utf-8"?>
<sst xmlns="http://schemas.openxmlformats.org/spreadsheetml/2006/main" count="128" uniqueCount="105">
  <si>
    <t xml:space="preserve"> *** Macroeconomía-PC ***</t>
  </si>
  <si>
    <t>-</t>
  </si>
  <si>
    <t>-------</t>
  </si>
  <si>
    <t>Elija un encabezamiento del menú...</t>
  </si>
  <si>
    <t xml:space="preserve">      *** ESPERE MIENTRAS SE RESTAURA EL MODELO ***</t>
  </si>
  <si>
    <t>Tome el control de la plantilla - use Alt-A para reiniciar.</t>
  </si>
  <si>
    <t xml:space="preserve">introducimos un modelo dinámico, que rastrea las sendas-solución a lo </t>
  </si>
  <si>
    <t>largo del tiempo, reconociendo que existen retardos en la operatividad</t>
  </si>
  <si>
    <t>de la economía y en los efectos de la política económica.</t>
  </si>
  <si>
    <t xml:space="preserve">   Nota: En orden a mostrar los efectos, tanto de los precios como del</t>
  </si>
  <si>
    <t>producto, usaremos una curva CRECIENTE para la oferta agregada.</t>
  </si>
  <si>
    <t xml:space="preserve">     *** ESPERE MIENTRAS SE RESUELVE EL MODELO ***</t>
  </si>
  <si>
    <t>Teclee &lt;ENTER&gt; para seguir...</t>
  </si>
  <si>
    <t>Parámetros</t>
  </si>
  <si>
    <t>Ecuaciones:</t>
  </si>
  <si>
    <t xml:space="preserve">    Variables</t>
  </si>
  <si>
    <t>Año</t>
  </si>
  <si>
    <t xml:space="preserve"> Gbar</t>
  </si>
  <si>
    <t xml:space="preserve">  Mbar</t>
  </si>
  <si>
    <t xml:space="preserve">  Ibar</t>
  </si>
  <si>
    <t>Br.Y      Ybr = (Yp - Y)/Yp</t>
  </si>
  <si>
    <t>Dinero    Mbar/P = k*Y - h*i</t>
  </si>
  <si>
    <t>Teclee &lt;ENTER&gt; para volver al menú anterior...</t>
  </si>
  <si>
    <t>Solución del modelo</t>
  </si>
  <si>
    <t xml:space="preserve"> Base</t>
  </si>
  <si>
    <t xml:space="preserve">  Corr.</t>
  </si>
  <si>
    <t xml:space="preserve"> Ybr0</t>
  </si>
  <si>
    <t xml:space="preserve">   Ybr1</t>
  </si>
  <si>
    <t xml:space="preserve">    ­0</t>
  </si>
  <si>
    <t xml:space="preserve">    ­1</t>
  </si>
  <si>
    <t xml:space="preserve">      I0</t>
  </si>
  <si>
    <t xml:space="preserve"> I1</t>
  </si>
  <si>
    <t xml:space="preserve"> i0</t>
  </si>
  <si>
    <t xml:space="preserve">  i1</t>
  </si>
  <si>
    <t>Selected Base Values</t>
  </si>
  <si>
    <t>Year</t>
  </si>
  <si>
    <t>Y0</t>
  </si>
  <si>
    <t xml:space="preserve"> C0</t>
  </si>
  <si>
    <t xml:space="preserve">   P0</t>
  </si>
  <si>
    <t>Ibar</t>
  </si>
  <si>
    <t>Selected Solution Values</t>
  </si>
  <si>
    <t>Y1</t>
  </si>
  <si>
    <t xml:space="preserve"> C1</t>
  </si>
  <si>
    <t xml:space="preserve">   P1</t>
  </si>
  <si>
    <t xml:space="preserve"> Yp</t>
  </si>
  <si>
    <t>Teclee &lt;ENTER&gt; para volver a la pantalla anterior...</t>
  </si>
  <si>
    <t>Valores Base</t>
  </si>
  <si>
    <t xml:space="preserve">    Tolerancias</t>
  </si>
  <si>
    <t xml:space="preserve">  Gbar &amp; Ibar</t>
  </si>
  <si>
    <t xml:space="preserve">    Mbar</t>
  </si>
  <si>
    <t>YP0</t>
  </si>
  <si>
    <t>Desde</t>
  </si>
  <si>
    <t>A</t>
  </si>
  <si>
    <t>C0</t>
  </si>
  <si>
    <t>I0</t>
  </si>
  <si>
    <t>P0</t>
  </si>
  <si>
    <t>Cbar</t>
  </si>
  <si>
    <t>c</t>
  </si>
  <si>
    <t>t</t>
  </si>
  <si>
    <t>b</t>
  </si>
  <si>
    <t>k</t>
  </si>
  <si>
    <t>h</t>
  </si>
  <si>
    <t>r</t>
  </si>
  <si>
    <t>s</t>
  </si>
  <si>
    <t>clag</t>
  </si>
  <si>
    <t>a</t>
  </si>
  <si>
    <t>Reset Values</t>
  </si>
  <si>
    <t xml:space="preserve">  Gbar</t>
  </si>
  <si>
    <t>Teclee &lt;ENTER&gt; para volver...</t>
  </si>
  <si>
    <t xml:space="preserve">  ***   Preguntas/Ejercicios  ***</t>
  </si>
  <si>
    <t xml:space="preserve"> 1) Estudie cómo responde el modelo a los cambios de la política fiscal</t>
  </si>
  <si>
    <t xml:space="preserve">    y monetaria, Gbar y Mbar. ¿Cuál es el impacto de un cambio en Gbar</t>
  </si>
  <si>
    <t xml:space="preserve">    y Mbar? ¿Cómo se prolongan en el tiempo los efectos? ¿Cómo los po-</t>
  </si>
  <si>
    <t xml:space="preserve">    demos comparar con un cambio continuado de estas variables?</t>
  </si>
  <si>
    <t xml:space="preserve"> 2) ¿Cómo afectan los cambios en Mbar y Gbar a las otras variables del</t>
  </si>
  <si>
    <t xml:space="preserve">    modelo? ¿Por ejemplo, cuál es el intercambio entre gastos del go-</t>
  </si>
  <si>
    <t xml:space="preserve">    bierno e inversión? Pruebe algunas alternativas. ¿Qué le sucede a</t>
  </si>
  <si>
    <t xml:space="preserve">    la inflación? ¿Y a los tipos de interés?</t>
  </si>
  <si>
    <t xml:space="preserve"> 3) Suponga que hay una recesión. Súbitamente, las empresas caen en el</t>
  </si>
  <si>
    <t xml:space="preserve">    desánimo y tratan de gastar menos. (Menor Ibar).¿Cuál es la mejor</t>
  </si>
  <si>
    <t xml:space="preserve">    estrategia frente a la recesión y hacer que la economía vuelva al </t>
  </si>
  <si>
    <t xml:space="preserve">    producto potencial? Pruebe varias posibilidades. Evalúe los efectos</t>
  </si>
  <si>
    <t xml:space="preserve">    sobre diversas variables. ¿Cuál recomienda Vd.?</t>
  </si>
  <si>
    <t xml:space="preserve"> 4) Pruebe varias alternativas que demuestren que existe un intercambio</t>
  </si>
  <si>
    <t xml:space="preserve">    entre alcanzar el PNB potencial e inflación.</t>
  </si>
  <si>
    <t>Data Labels:</t>
  </si>
  <si>
    <t xml:space="preserve">  I0</t>
  </si>
  <si>
    <t xml:space="preserve">    Yp</t>
  </si>
  <si>
    <t xml:space="preserve"> ­0</t>
  </si>
  <si>
    <t xml:space="preserve">  Y0</t>
  </si>
  <si>
    <t>I1</t>
  </si>
  <si>
    <t>­1</t>
  </si>
  <si>
    <t>Mtro. Luis Eduardo Ruiz Rojas</t>
  </si>
  <si>
    <t xml:space="preserve">   En el mundo actual, para que ocurran los cambios y que tengan efecto las</t>
  </si>
  <si>
    <t>acciones de política económica, requiere su tiempo. En este módulo</t>
  </si>
  <si>
    <t>exploraremos los problemas de elaboración de política. Para ello aplicare-</t>
  </si>
  <si>
    <t>Identidad   Y = DA = C + I + Gbar</t>
  </si>
  <si>
    <t>PNB Pot.   Yp = Yp[-1]*(1 + r)</t>
  </si>
  <si>
    <t>Consumo     C = Cbar + c*(1-t)*Y + clag*C[-1]</t>
  </si>
  <si>
    <t>Inversión   I = Ibar - b*i[-1] + a*(Y[-1] - Y[-2])</t>
  </si>
  <si>
    <t>Inflación      ­ = s*(1/Ybr)</t>
  </si>
  <si>
    <t>Precios        P = P[-1]*(1 + ­),</t>
  </si>
  <si>
    <t>mos el modelo de la oferta y demanda agregadas. En lugar del marco</t>
  </si>
  <si>
    <t xml:space="preserve">estático comparativo de un período (de anteriores capítulos) </t>
  </si>
  <si>
    <t>ESTABILIZACION: POLITICA Y RETARDOS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</si>
</sst>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%"/>
    <numFmt numFmtId="174" formatCode="0.0_)"/>
    <numFmt numFmtId="175" formatCode="0.00_)"/>
  </numFmts>
  <fonts count="4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8"/>
      <color indexed="12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ourier"/>
      <family val="3"/>
    </font>
    <font>
      <sz val="10"/>
      <color indexed="30"/>
      <name val="Courier"/>
      <family val="3"/>
    </font>
    <font>
      <sz val="10"/>
      <color indexed="13"/>
      <name val="Courier"/>
      <family val="3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ourier"/>
      <family val="3"/>
    </font>
    <font>
      <sz val="10"/>
      <color rgb="FF0070C0"/>
      <name val="Courier"/>
      <family val="3"/>
    </font>
    <font>
      <sz val="10"/>
      <color rgb="FFFFFF00"/>
      <name val="Courier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72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4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 locked="0"/>
    </xf>
    <xf numFmtId="0" fontId="4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173" fontId="44" fillId="34" borderId="0" xfId="0" applyNumberFormat="1" applyFont="1" applyFill="1" applyAlignment="1" applyProtection="1">
      <alignment/>
      <protection/>
    </xf>
    <xf numFmtId="173" fontId="2" fillId="34" borderId="0" xfId="0" applyNumberFormat="1" applyFont="1" applyFill="1" applyAlignment="1" applyProtection="1">
      <alignment/>
      <protection locked="0"/>
    </xf>
    <xf numFmtId="0" fontId="44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 locked="0"/>
    </xf>
    <xf numFmtId="0" fontId="44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73" fontId="44" fillId="35" borderId="0" xfId="0" applyNumberFormat="1" applyFont="1" applyFill="1" applyAlignment="1" applyProtection="1">
      <alignment/>
      <protection/>
    </xf>
    <xf numFmtId="173" fontId="2" fillId="35" borderId="0" xfId="0" applyNumberFormat="1" applyFont="1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/>
    </xf>
    <xf numFmtId="0" fontId="0" fillId="10" borderId="0" xfId="0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18" borderId="0" xfId="0" applyFill="1" applyAlignment="1" applyProtection="1">
      <alignment horizontal="center"/>
      <protection/>
    </xf>
    <xf numFmtId="0" fontId="44" fillId="19" borderId="0" xfId="0" applyFont="1" applyFill="1" applyAlignment="1" applyProtection="1">
      <alignment horizontal="left"/>
      <protection/>
    </xf>
    <xf numFmtId="0" fontId="2" fillId="19" borderId="0" xfId="0" applyFont="1" applyFill="1" applyAlignment="1" applyProtection="1">
      <alignment horizontal="left"/>
      <protection locked="0"/>
    </xf>
    <xf numFmtId="0" fontId="44" fillId="19" borderId="0" xfId="0" applyFont="1" applyFill="1" applyAlignment="1" applyProtection="1">
      <alignment horizontal="center"/>
      <protection/>
    </xf>
    <xf numFmtId="0" fontId="0" fillId="19" borderId="0" xfId="0" applyFill="1" applyAlignment="1" applyProtection="1">
      <alignment horizontal="center"/>
      <protection/>
    </xf>
    <xf numFmtId="174" fontId="44" fillId="19" borderId="0" xfId="0" applyNumberFormat="1" applyFont="1" applyFill="1" applyAlignment="1" applyProtection="1">
      <alignment/>
      <protection/>
    </xf>
    <xf numFmtId="174" fontId="2" fillId="19" borderId="0" xfId="0" applyNumberFormat="1" applyFont="1" applyFill="1" applyAlignment="1" applyProtection="1">
      <alignment/>
      <protection locked="0"/>
    </xf>
    <xf numFmtId="0" fontId="0" fillId="15" borderId="0" xfId="0" applyFill="1" applyAlignment="1" applyProtection="1">
      <alignment horizontal="center"/>
      <protection/>
    </xf>
    <xf numFmtId="0" fontId="44" fillId="16" borderId="0" xfId="0" applyFont="1" applyFill="1" applyAlignment="1" applyProtection="1">
      <alignment horizontal="left"/>
      <protection/>
    </xf>
    <xf numFmtId="0" fontId="2" fillId="16" borderId="0" xfId="0" applyFont="1" applyFill="1" applyAlignment="1" applyProtection="1">
      <alignment horizontal="left"/>
      <protection locked="0"/>
    </xf>
    <xf numFmtId="0" fontId="44" fillId="16" borderId="0" xfId="0" applyFont="1" applyFill="1" applyAlignment="1" applyProtection="1">
      <alignment horizontal="center"/>
      <protection/>
    </xf>
    <xf numFmtId="0" fontId="0" fillId="16" borderId="0" xfId="0" applyFill="1" applyAlignment="1" applyProtection="1">
      <alignment horizontal="center"/>
      <protection/>
    </xf>
    <xf numFmtId="174" fontId="44" fillId="16" borderId="0" xfId="0" applyNumberFormat="1" applyFont="1" applyFill="1" applyAlignment="1" applyProtection="1">
      <alignment/>
      <protection/>
    </xf>
    <xf numFmtId="174" fontId="2" fillId="16" borderId="0" xfId="0" applyNumberFormat="1" applyFont="1" applyFill="1" applyAlignment="1" applyProtection="1">
      <alignment/>
      <protection locked="0"/>
    </xf>
    <xf numFmtId="174" fontId="0" fillId="18" borderId="0" xfId="0" applyNumberFormat="1" applyFill="1" applyAlignment="1" applyProtection="1">
      <alignment/>
      <protection/>
    </xf>
    <xf numFmtId="174" fontId="0" fillId="15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175" fontId="0" fillId="36" borderId="0" xfId="0" applyNumberFormat="1" applyFill="1" applyAlignment="1" applyProtection="1">
      <alignment/>
      <protection/>
    </xf>
    <xf numFmtId="174" fontId="0" fillId="17" borderId="0" xfId="0" applyNumberFormat="1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175" fontId="0" fillId="37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 horizontal="center"/>
      <protection/>
    </xf>
    <xf numFmtId="174" fontId="0" fillId="38" borderId="0" xfId="0" applyNumberFormat="1" applyFill="1" applyAlignment="1" applyProtection="1">
      <alignment/>
      <protection/>
    </xf>
    <xf numFmtId="0" fontId="0" fillId="39" borderId="0" xfId="0" applyFill="1" applyAlignment="1" applyProtection="1">
      <alignment horizontal="center"/>
      <protection/>
    </xf>
    <xf numFmtId="174" fontId="0" fillId="39" borderId="0" xfId="0" applyNumberFormat="1" applyFill="1" applyAlignment="1" applyProtection="1">
      <alignment/>
      <protection/>
    </xf>
    <xf numFmtId="0" fontId="0" fillId="40" borderId="0" xfId="0" applyFill="1" applyAlignment="1">
      <alignment/>
    </xf>
    <xf numFmtId="0" fontId="0" fillId="40" borderId="0" xfId="0" applyFill="1" applyAlignment="1" applyProtection="1">
      <alignment horizontal="right"/>
      <protection/>
    </xf>
    <xf numFmtId="0" fontId="2" fillId="40" borderId="0" xfId="0" applyFont="1" applyFill="1" applyAlignment="1" applyProtection="1">
      <alignment/>
      <protection locked="0"/>
    </xf>
    <xf numFmtId="0" fontId="45" fillId="40" borderId="0" xfId="0" applyFont="1" applyFill="1" applyAlignment="1" applyProtection="1">
      <alignment horizontal="left"/>
      <protection/>
    </xf>
    <xf numFmtId="0" fontId="0" fillId="41" borderId="0" xfId="0" applyFill="1" applyAlignment="1">
      <alignment/>
    </xf>
    <xf numFmtId="0" fontId="0" fillId="41" borderId="0" xfId="0" applyFill="1" applyAlignment="1" applyProtection="1">
      <alignment horizontal="right"/>
      <protection/>
    </xf>
    <xf numFmtId="0" fontId="2" fillId="41" borderId="0" xfId="0" applyFont="1" applyFill="1" applyAlignment="1" applyProtection="1">
      <alignment/>
      <protection locked="0"/>
    </xf>
    <xf numFmtId="0" fontId="46" fillId="41" borderId="0" xfId="0" applyFont="1" applyFill="1" applyAlignment="1" applyProtection="1">
      <alignment horizontal="left"/>
      <protection/>
    </xf>
    <xf numFmtId="0" fontId="0" fillId="42" borderId="0" xfId="0" applyFill="1" applyAlignment="1" applyProtection="1">
      <alignment horizontal="center"/>
      <protection/>
    </xf>
    <xf numFmtId="0" fontId="0" fillId="42" borderId="0" xfId="0" applyFill="1" applyAlignment="1">
      <alignment/>
    </xf>
    <xf numFmtId="0" fontId="2" fillId="42" borderId="0" xfId="0" applyFont="1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 horizontal="left"/>
      <protection/>
    </xf>
    <xf numFmtId="0" fontId="2" fillId="3" borderId="0" xfId="0" applyFont="1" applyFill="1" applyAlignment="1" applyProtection="1">
      <alignment/>
      <protection locked="0"/>
    </xf>
    <xf numFmtId="0" fontId="2" fillId="10" borderId="0" xfId="0" applyFont="1" applyFill="1" applyAlignment="1" applyProtection="1">
      <alignment/>
      <protection locked="0"/>
    </xf>
    <xf numFmtId="0" fontId="2" fillId="18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Solución del Modelo--Efectos de Política Económica
   PNB</a:t>
            </a:r>
          </a:p>
        </c:rich>
      </c:tx>
      <c:layout>
        <c:manualLayout>
          <c:xMode val="factor"/>
          <c:yMode val="factor"/>
          <c:x val="-0.017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525"/>
          <c:w val="0.95125"/>
          <c:h val="0.77125"/>
        </c:manualLayout>
      </c:layout>
      <c:lineChart>
        <c:grouping val="standard"/>
        <c:varyColors val="0"/>
        <c:ser>
          <c:idx val="0"/>
          <c:order val="0"/>
          <c:tx>
            <c:v>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CHAP12!$A$143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CHAP12!$A$144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CHAP12!$A$145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CHAP12!$A$146</c:f>
                  <c:strCache>
                    <c:ptCount val="1"/>
                    <c:pt idx="0">
                      <c:v>  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CHAP12!$G$19:$G$31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CHAP12!$C$55:$C$67</c:f>
              <c:numCache>
                <c:ptCount val="13"/>
                <c:pt idx="0">
                  <c:v>628.44</c:v>
                </c:pt>
                <c:pt idx="1">
                  <c:v>637.9254816413421</c:v>
                </c:pt>
                <c:pt idx="2">
                  <c:v>645.6395675803699</c:v>
                </c:pt>
                <c:pt idx="3">
                  <c:v>651.9342172584255</c:v>
                </c:pt>
                <c:pt idx="4">
                  <c:v>657.4059444756531</c:v>
                </c:pt>
                <c:pt idx="5">
                  <c:v>662.4263700113712</c:v>
                </c:pt>
                <c:pt idx="6">
                  <c:v>667.1959184086054</c:v>
                </c:pt>
                <c:pt idx="7">
                  <c:v>671.8251337947743</c:v>
                </c:pt>
                <c:pt idx="8">
                  <c:v>676.378941828493</c:v>
                </c:pt>
                <c:pt idx="9">
                  <c:v>680.8973215712082</c:v>
                </c:pt>
                <c:pt idx="10">
                  <c:v>685.405485763935</c:v>
                </c:pt>
                <c:pt idx="11">
                  <c:v>689.9195102376234</c:v>
                </c:pt>
                <c:pt idx="12">
                  <c:v>694.4497115163977</c:v>
                </c:pt>
              </c:numCache>
            </c:numRef>
          </c:val>
          <c:smooth val="0"/>
        </c:ser>
        <c:ser>
          <c:idx val="1"/>
          <c:order val="1"/>
          <c:tx>
            <c:v>Y1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CHAP12!$B$143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CHAP12!$B$144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CHAP12!$B$145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CHAP12!$B$146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CHAP12!$B$147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CHAP12!$B$148</c:f>
                  <c:strCache>
                    <c:ptCount val="1"/>
                    <c:pt idx="0">
                      <c:v>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CHAP12!$G$19:$G$31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CHAP12!$B$73:$B$85</c:f>
              <c:numCache>
                <c:ptCount val="13"/>
                <c:pt idx="0">
                  <c:v>628.44</c:v>
                </c:pt>
                <c:pt idx="1">
                  <c:v>637.9254816413421</c:v>
                </c:pt>
                <c:pt idx="2">
                  <c:v>645.6395675803699</c:v>
                </c:pt>
                <c:pt idx="3">
                  <c:v>651.9342172584255</c:v>
                </c:pt>
                <c:pt idx="4">
                  <c:v>657.4059444756531</c:v>
                </c:pt>
                <c:pt idx="5">
                  <c:v>662.4263700113712</c:v>
                </c:pt>
                <c:pt idx="6">
                  <c:v>667.1959184086054</c:v>
                </c:pt>
                <c:pt idx="7">
                  <c:v>671.8251337947743</c:v>
                </c:pt>
                <c:pt idx="8">
                  <c:v>676.378941828493</c:v>
                </c:pt>
                <c:pt idx="9">
                  <c:v>680.8973215712082</c:v>
                </c:pt>
                <c:pt idx="10">
                  <c:v>685.405485763935</c:v>
                </c:pt>
                <c:pt idx="11">
                  <c:v>689.9195102376234</c:v>
                </c:pt>
                <c:pt idx="12">
                  <c:v>694.4497115163977</c:v>
                </c:pt>
              </c:numCache>
            </c:numRef>
          </c:val>
          <c:smooth val="0"/>
        </c:ser>
        <c:ser>
          <c:idx val="2"/>
          <c:order val="2"/>
          <c:tx>
            <c:v>Yp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CHAP12!$D$143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CHAP12!$D$144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CHAP12!$D$145</c:f>
                  <c:strCache>
                    <c:ptCount val="1"/>
                    <c:pt idx="0">
                      <c:v>    Yp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CHAP12!$G$19:$G$31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CHAP12!$E$73:$E$85</c:f>
              <c:numCache>
                <c:ptCount val="13"/>
                <c:pt idx="0">
                  <c:v>666.6</c:v>
                </c:pt>
                <c:pt idx="1">
                  <c:v>673.2660000000001</c:v>
                </c:pt>
                <c:pt idx="2">
                  <c:v>679.9986600000001</c:v>
                </c:pt>
                <c:pt idx="3">
                  <c:v>686.7986466000001</c:v>
                </c:pt>
                <c:pt idx="4">
                  <c:v>693.6666330660001</c:v>
                </c:pt>
                <c:pt idx="5">
                  <c:v>700.6032993966602</c:v>
                </c:pt>
                <c:pt idx="6">
                  <c:v>707.6093323906268</c:v>
                </c:pt>
                <c:pt idx="7">
                  <c:v>714.6854257145332</c:v>
                </c:pt>
                <c:pt idx="8">
                  <c:v>721.8322799716785</c:v>
                </c:pt>
                <c:pt idx="9">
                  <c:v>729.0506027713953</c:v>
                </c:pt>
                <c:pt idx="10">
                  <c:v>736.3411087991093</c:v>
                </c:pt>
                <c:pt idx="11">
                  <c:v>743.7045198871003</c:v>
                </c:pt>
                <c:pt idx="12">
                  <c:v>751.1415650859714</c:v>
                </c:pt>
              </c:numCache>
            </c:numRef>
          </c:val>
          <c:smooth val="0"/>
        </c:ser>
        <c:marker val="1"/>
        <c:axId val="32336643"/>
        <c:axId val="22594332"/>
      </c:lineChart>
      <c:catAx>
        <c:axId val="3233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594332"/>
        <c:crosses val="autoZero"/>
        <c:auto val="1"/>
        <c:lblOffset val="100"/>
        <c:tickLblSkip val="1"/>
        <c:noMultiLvlLbl val="0"/>
      </c:catAx>
      <c:valAx>
        <c:axId val="2259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36643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5"/>
          <c:y val="0.956"/>
          <c:w val="0.178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Solución del Modelo--Efectos de Política Económica
     Inflación</a:t>
            </a:r>
          </a:p>
        </c:rich>
      </c:tx>
      <c:layout>
        <c:manualLayout>
          <c:xMode val="factor"/>
          <c:yMode val="factor"/>
          <c:x val="0.032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525"/>
          <c:w val="0.95125"/>
          <c:h val="0.77125"/>
        </c:manualLayout>
      </c:layout>
      <c:lineChart>
        <c:grouping val="standard"/>
        <c:varyColors val="0"/>
        <c:ser>
          <c:idx val="0"/>
          <c:order val="0"/>
          <c:tx>
            <c:v>­0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CHAP12!$E$143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CHAP12!$E$144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CHAP12!$E$145</c:f>
                  <c:strCache>
                    <c:ptCount val="1"/>
                    <c:pt idx="0">
                      <c:v> ­0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CHAP12!$G$19:$G$31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CHAP12!$D$38:$D$50</c:f>
              <c:numCache>
                <c:ptCount val="13"/>
                <c:pt idx="0">
                  <c:v>0.06359473382942188</c:v>
                </c:pt>
                <c:pt idx="1">
                  <c:v>0.0655775686279621</c:v>
                </c:pt>
                <c:pt idx="2">
                  <c:v>0.06643274516454939</c:v>
                </c:pt>
                <c:pt idx="3">
                  <c:v>0.06632897092229495</c:v>
                </c:pt>
                <c:pt idx="4">
                  <c:v>0.0656711183806596</c:v>
                </c:pt>
                <c:pt idx="5">
                  <c:v>0.0647284773991991</c:v>
                </c:pt>
                <c:pt idx="6">
                  <c:v>0.06364861589728582</c:v>
                </c:pt>
                <c:pt idx="7">
                  <c:v>0.06251138909051565</c:v>
                </c:pt>
                <c:pt idx="8">
                  <c:v>0.06136121646992425</c:v>
                </c:pt>
                <c:pt idx="9">
                  <c:v>0.060223078713492945</c:v>
                </c:pt>
                <c:pt idx="10">
                  <c:v>0.05911075553079745</c:v>
                </c:pt>
                <c:pt idx="11">
                  <c:v>0.058031433883540075</c:v>
                </c:pt>
                <c:pt idx="12">
                  <c:v>0.05698841537199162</c:v>
                </c:pt>
              </c:numCache>
            </c:numRef>
          </c:val>
          <c:smooth val="0"/>
        </c:ser>
        <c:ser>
          <c:idx val="1"/>
          <c:order val="1"/>
          <c:tx>
            <c:v>­1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CHAP12!$F$143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CHAP12!$F$144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CHAP12!$F$145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CHAP12!$F$146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CHAP12!$F$147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CHAP12!$F$148</c:f>
                  <c:strCache>
                    <c:ptCount val="1"/>
                    <c:pt idx="0">
                      <c:v>­1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CHAP12!$G$19:$G$31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CHAP12!$E$38:$E$50</c:f>
              <c:numCache>
                <c:ptCount val="13"/>
                <c:pt idx="0">
                  <c:v>0.06359473382942188</c:v>
                </c:pt>
                <c:pt idx="1">
                  <c:v>0.0655775686279621</c:v>
                </c:pt>
                <c:pt idx="2">
                  <c:v>0.06643274516454939</c:v>
                </c:pt>
                <c:pt idx="3">
                  <c:v>0.06632897092229495</c:v>
                </c:pt>
                <c:pt idx="4">
                  <c:v>0.0656711183806596</c:v>
                </c:pt>
                <c:pt idx="5">
                  <c:v>0.0647284773991991</c:v>
                </c:pt>
                <c:pt idx="6">
                  <c:v>0.06364861589728582</c:v>
                </c:pt>
                <c:pt idx="7">
                  <c:v>0.06251138909051565</c:v>
                </c:pt>
                <c:pt idx="8">
                  <c:v>0.06136121646992425</c:v>
                </c:pt>
                <c:pt idx="9">
                  <c:v>0.060223078713492945</c:v>
                </c:pt>
                <c:pt idx="10">
                  <c:v>0.05911075553079745</c:v>
                </c:pt>
                <c:pt idx="11">
                  <c:v>0.058031433883540075</c:v>
                </c:pt>
                <c:pt idx="12">
                  <c:v>0.05698841537199162</c:v>
                </c:pt>
              </c:numCache>
            </c:numRef>
          </c:val>
          <c:smooth val="0"/>
        </c:ser>
        <c:marker val="1"/>
        <c:axId val="2022397"/>
        <c:axId val="18201574"/>
      </c:lineChart>
      <c:catAx>
        <c:axId val="202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201574"/>
        <c:crosses val="autoZero"/>
        <c:auto val="1"/>
        <c:lblOffset val="100"/>
        <c:tickLblSkip val="1"/>
        <c:noMultiLvlLbl val="0"/>
      </c:catAx>
      <c:valAx>
        <c:axId val="182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Tasa de Inflación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397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85"/>
          <c:y val="0.956"/>
          <c:w val="0.1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Solución del Modelo--Efectos de Política Económica
     Inversión</a:t>
            </a:r>
          </a:p>
        </c:rich>
      </c:tx>
      <c:layout>
        <c:manualLayout>
          <c:xMode val="factor"/>
          <c:yMode val="factor"/>
          <c:x val="0.045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525"/>
          <c:w val="0.95125"/>
          <c:h val="0.77125"/>
        </c:manualLayout>
      </c:layout>
      <c:lineChart>
        <c:grouping val="standard"/>
        <c:varyColors val="0"/>
        <c:ser>
          <c:idx val="0"/>
          <c:order val="0"/>
          <c:tx>
            <c:v>I0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CHAP12!$G$143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CHAP12!$G$144</c:f>
                  <c:strCache>
                    <c:ptCount val="1"/>
                    <c:pt idx="0">
                      <c:v>  I0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CHAP12!$G$19:$G$31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CHAP12!$F$38:$F$50</c:f>
              <c:numCache>
                <c:ptCount val="13"/>
                <c:pt idx="0">
                  <c:v>32.14</c:v>
                </c:pt>
                <c:pt idx="1">
                  <c:v>36.278881641342124</c:v>
                </c:pt>
                <c:pt idx="2">
                  <c:v>35.42026932991083</c:v>
                </c:pt>
                <c:pt idx="3">
                  <c:v>33.7919992694199</c:v>
                </c:pt>
                <c:pt idx="4">
                  <c:v>32.34671273190984</c:v>
                </c:pt>
                <c:pt idx="5">
                  <c:v>31.127680785391703</c:v>
                </c:pt>
                <c:pt idx="6">
                  <c:v>30.048238217430956</c:v>
                </c:pt>
                <c:pt idx="7">
                  <c:v>29.047593984590623</c:v>
                </c:pt>
                <c:pt idx="8">
                  <c:v>28.094225228309973</c:v>
                </c:pt>
                <c:pt idx="9">
                  <c:v>27.172091310945188</c:v>
                </c:pt>
                <c:pt idx="10">
                  <c:v>26.272415419322222</c:v>
                </c:pt>
                <c:pt idx="11">
                  <c:v>25.39003879701305</c:v>
                </c:pt>
                <c:pt idx="12">
                  <c:v>24.521804248227163</c:v>
                </c:pt>
              </c:numCache>
            </c:numRef>
          </c:val>
          <c:smooth val="0"/>
        </c:ser>
        <c:ser>
          <c:idx val="1"/>
          <c:order val="1"/>
          <c:tx>
            <c:v>I1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CHAP12!$H$143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CHAP12!$H$144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CHAP12!$H$145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CHAP12!$H$146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CHAP12!$H$147</c:f>
                  <c:strCache>
                    <c:ptCount val="1"/>
                    <c:pt idx="0">
                      <c:v>I1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CHAP12!$G$19:$G$31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CHAP12!$G$38:$G$50</c:f>
              <c:numCache>
                <c:ptCount val="13"/>
                <c:pt idx="0">
                  <c:v>32.14</c:v>
                </c:pt>
                <c:pt idx="1">
                  <c:v>36.278881641342124</c:v>
                </c:pt>
                <c:pt idx="2">
                  <c:v>35.42026932991083</c:v>
                </c:pt>
                <c:pt idx="3">
                  <c:v>33.7919992694199</c:v>
                </c:pt>
                <c:pt idx="4">
                  <c:v>32.34671273190984</c:v>
                </c:pt>
                <c:pt idx="5">
                  <c:v>31.127680785391703</c:v>
                </c:pt>
                <c:pt idx="6">
                  <c:v>30.048238217430956</c:v>
                </c:pt>
                <c:pt idx="7">
                  <c:v>29.047593984590623</c:v>
                </c:pt>
                <c:pt idx="8">
                  <c:v>28.094225228309973</c:v>
                </c:pt>
                <c:pt idx="9">
                  <c:v>27.172091310945188</c:v>
                </c:pt>
                <c:pt idx="10">
                  <c:v>26.272415419322222</c:v>
                </c:pt>
                <c:pt idx="11">
                  <c:v>25.39003879701305</c:v>
                </c:pt>
                <c:pt idx="12">
                  <c:v>24.521804248227163</c:v>
                </c:pt>
              </c:numCache>
            </c:numRef>
          </c:val>
          <c:smooth val="0"/>
        </c:ser>
        <c:marker val="1"/>
        <c:axId val="29596439"/>
        <c:axId val="65041360"/>
      </c:lineChart>
      <c:catAx>
        <c:axId val="2959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Año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Inversión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6439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8175"/>
          <c:y val="0.956"/>
          <c:w val="0.10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230"/>
  <sheetViews>
    <sheetView showGridLines="0" tabSelected="1" zoomScalePageLayoutView="0" workbookViewId="0" topLeftCell="A1">
      <selection activeCell="A2" sqref="A2"/>
    </sheetView>
  </sheetViews>
  <sheetFormatPr defaultColWidth="8.625" defaultRowHeight="12.75"/>
  <cols>
    <col min="1" max="1" width="8.50390625" style="0" customWidth="1"/>
    <col min="2" max="2" width="8.75390625" style="0" customWidth="1"/>
    <col min="3" max="5" width="8.625" style="0" customWidth="1"/>
    <col min="6" max="6" width="12.625" style="0" customWidth="1"/>
    <col min="7" max="7" width="6.625" style="0" customWidth="1"/>
    <col min="8" max="8" width="5.625" style="0" customWidth="1"/>
    <col min="9" max="10" width="6.625" style="0" customWidth="1"/>
  </cols>
  <sheetData>
    <row r="1" spans="1:28" ht="12">
      <c r="A1" s="11" t="s">
        <v>0</v>
      </c>
      <c r="B1" s="12"/>
      <c r="C1" s="12"/>
      <c r="D1" s="13" t="s">
        <v>92</v>
      </c>
      <c r="E1" s="12"/>
      <c r="F1" s="12"/>
      <c r="G1" s="12"/>
      <c r="H1" s="12"/>
      <c r="O1" s="2"/>
      <c r="P1" s="1"/>
      <c r="U1" s="2"/>
      <c r="V1" s="2"/>
      <c r="AA1" s="2"/>
      <c r="AB1" s="2"/>
    </row>
    <row r="2" spans="1:28" ht="12">
      <c r="A2" s="2" t="s">
        <v>104</v>
      </c>
      <c r="H2" s="3" t="s">
        <v>1</v>
      </c>
      <c r="I2" s="3" t="s">
        <v>1</v>
      </c>
      <c r="J2" s="2" t="s">
        <v>2</v>
      </c>
      <c r="U2" s="2"/>
      <c r="V2" s="2"/>
      <c r="AB2" s="2"/>
    </row>
    <row r="3" spans="1:28" ht="12">
      <c r="A3" s="4" t="s">
        <v>3</v>
      </c>
      <c r="B3" s="4" t="s">
        <v>4</v>
      </c>
      <c r="C3" s="4" t="s">
        <v>5</v>
      </c>
      <c r="K3" s="2"/>
      <c r="L3" s="2"/>
      <c r="V3" s="2"/>
      <c r="AB3" s="2"/>
    </row>
    <row r="4" spans="1:28" ht="12">
      <c r="A4" s="2" t="s">
        <v>93</v>
      </c>
      <c r="L4" s="2"/>
      <c r="V4" s="2"/>
      <c r="AB4" s="2"/>
    </row>
    <row r="5" spans="1:22" ht="12">
      <c r="A5" s="2" t="s">
        <v>94</v>
      </c>
      <c r="L5" s="2"/>
      <c r="V5" s="2"/>
    </row>
    <row r="6" spans="1:28" ht="12">
      <c r="A6" s="77" t="s">
        <v>95</v>
      </c>
      <c r="L6" s="2"/>
      <c r="AA6" s="2"/>
      <c r="AB6" s="2"/>
    </row>
    <row r="7" spans="1:28" ht="12">
      <c r="A7" s="77" t="s">
        <v>102</v>
      </c>
      <c r="L7" s="2"/>
      <c r="U7" s="2"/>
      <c r="V7" s="2"/>
      <c r="W7" s="2"/>
      <c r="AB7" s="2"/>
    </row>
    <row r="8" spans="1:28" ht="12">
      <c r="A8" s="77" t="s">
        <v>103</v>
      </c>
      <c r="V8" s="2"/>
      <c r="W8" s="2"/>
      <c r="AB8" s="2"/>
    </row>
    <row r="9" spans="1:28" ht="12">
      <c r="A9" s="2" t="s">
        <v>6</v>
      </c>
      <c r="K9" s="2"/>
      <c r="L9" s="2"/>
      <c r="V9" s="2"/>
      <c r="W9" s="2"/>
      <c r="AB9" s="2"/>
    </row>
    <row r="10" spans="1:12" ht="12">
      <c r="A10" s="2" t="s">
        <v>7</v>
      </c>
      <c r="L10" s="2"/>
    </row>
    <row r="11" spans="1:28" ht="12">
      <c r="A11" s="2" t="s">
        <v>8</v>
      </c>
      <c r="AA11" s="2"/>
      <c r="AB11" s="2"/>
    </row>
    <row r="12" spans="11:28" ht="12">
      <c r="K12" s="2"/>
      <c r="L12" s="2"/>
      <c r="U12" s="5"/>
      <c r="V12" s="2"/>
      <c r="AB12" s="2"/>
    </row>
    <row r="13" spans="1:28" ht="12">
      <c r="A13" s="2" t="s">
        <v>9</v>
      </c>
      <c r="V13" s="2"/>
      <c r="AB13" s="2"/>
    </row>
    <row r="14" spans="1:28" ht="12">
      <c r="A14" s="2" t="s">
        <v>10</v>
      </c>
      <c r="K14" s="2"/>
      <c r="L14" s="2"/>
      <c r="M14" s="2"/>
      <c r="N14" s="2"/>
      <c r="O14" s="2"/>
      <c r="V14" s="2"/>
      <c r="AB14" s="2"/>
    </row>
    <row r="15" spans="12:22" ht="12">
      <c r="L15" s="2"/>
      <c r="M15" s="2"/>
      <c r="N15" s="2"/>
      <c r="O15" s="2"/>
      <c r="V15" s="2"/>
    </row>
    <row r="16" spans="1:28" ht="12">
      <c r="A16" s="4" t="s">
        <v>3</v>
      </c>
      <c r="B16" s="4" t="s">
        <v>11</v>
      </c>
      <c r="C16" s="4" t="s">
        <v>12</v>
      </c>
      <c r="K16" s="2"/>
      <c r="L16" s="2"/>
      <c r="U16" s="2"/>
      <c r="V16" s="2"/>
      <c r="W16" s="2"/>
      <c r="X16" s="2"/>
      <c r="Y16" s="2"/>
      <c r="AA16" s="2"/>
      <c r="AB16" s="2"/>
    </row>
    <row r="17" spans="1:28" ht="12">
      <c r="A17" s="1" t="s">
        <v>14</v>
      </c>
      <c r="G17" s="14"/>
      <c r="H17" s="15" t="s">
        <v>15</v>
      </c>
      <c r="I17" s="14"/>
      <c r="J17" s="16"/>
      <c r="L17" s="2"/>
      <c r="V17" s="2"/>
      <c r="W17" s="2"/>
      <c r="X17" s="2"/>
      <c r="Y17" s="2"/>
      <c r="AB17" s="2"/>
    </row>
    <row r="18" spans="1:28" ht="12">
      <c r="A18" s="2" t="s">
        <v>96</v>
      </c>
      <c r="G18" s="17" t="s">
        <v>16</v>
      </c>
      <c r="H18" s="18" t="s">
        <v>17</v>
      </c>
      <c r="I18" s="18" t="s">
        <v>18</v>
      </c>
      <c r="J18" s="18" t="s">
        <v>19</v>
      </c>
      <c r="L18" s="2"/>
      <c r="V18" s="2"/>
      <c r="W18" s="2"/>
      <c r="X18" s="2"/>
      <c r="Y18" s="2"/>
      <c r="AB18" s="2"/>
    </row>
    <row r="19" spans="1:28" ht="12">
      <c r="A19" s="2" t="s">
        <v>97</v>
      </c>
      <c r="G19" s="19">
        <v>1990</v>
      </c>
      <c r="H19" s="16">
        <v>80</v>
      </c>
      <c r="I19" s="16">
        <v>100</v>
      </c>
      <c r="J19" s="16">
        <v>60</v>
      </c>
      <c r="L19" s="2"/>
      <c r="V19" s="2"/>
      <c r="W19" s="2"/>
      <c r="X19" s="2"/>
      <c r="AB19" s="2"/>
    </row>
    <row r="20" spans="1:24" ht="12">
      <c r="A20" s="2" t="s">
        <v>20</v>
      </c>
      <c r="G20" s="19">
        <v>1991</v>
      </c>
      <c r="H20" s="16">
        <v>82</v>
      </c>
      <c r="I20" s="16">
        <v>105</v>
      </c>
      <c r="J20" s="16">
        <v>60</v>
      </c>
      <c r="K20" s="6"/>
      <c r="L20" s="2"/>
      <c r="V20" s="2"/>
      <c r="W20" s="2"/>
      <c r="X20" s="2"/>
    </row>
    <row r="21" spans="1:28" ht="12">
      <c r="A21" s="2" t="s">
        <v>98</v>
      </c>
      <c r="G21" s="19">
        <v>1992</v>
      </c>
      <c r="H21" s="16">
        <v>84</v>
      </c>
      <c r="I21" s="16">
        <v>110</v>
      </c>
      <c r="J21" s="16">
        <v>60</v>
      </c>
      <c r="K21" s="6"/>
      <c r="L21" s="2"/>
      <c r="M21" s="6"/>
      <c r="AA21" s="2"/>
      <c r="AB21" s="2"/>
    </row>
    <row r="22" spans="1:28" ht="12">
      <c r="A22" s="2" t="s">
        <v>99</v>
      </c>
      <c r="G22" s="19">
        <v>1993</v>
      </c>
      <c r="H22" s="16">
        <v>86</v>
      </c>
      <c r="I22" s="16">
        <v>115</v>
      </c>
      <c r="J22" s="16">
        <v>60</v>
      </c>
      <c r="K22" s="6"/>
      <c r="L22" s="2"/>
      <c r="U22" s="2"/>
      <c r="V22" s="2"/>
      <c r="W22" s="2"/>
      <c r="X22" s="2"/>
      <c r="Y22" s="2"/>
      <c r="AB22" s="2"/>
    </row>
    <row r="23" spans="1:28" ht="12">
      <c r="A23" s="2" t="s">
        <v>21</v>
      </c>
      <c r="G23" s="19">
        <v>1994</v>
      </c>
      <c r="H23" s="16">
        <v>88</v>
      </c>
      <c r="I23" s="16">
        <v>120</v>
      </c>
      <c r="J23" s="16">
        <v>60</v>
      </c>
      <c r="K23" s="6"/>
      <c r="L23" s="2"/>
      <c r="V23" s="2"/>
      <c r="W23" s="2"/>
      <c r="X23" s="2"/>
      <c r="Y23" s="2"/>
      <c r="AB23" s="2"/>
    </row>
    <row r="24" spans="1:28" ht="12">
      <c r="A24" s="2" t="s">
        <v>100</v>
      </c>
      <c r="G24" s="19">
        <v>1995</v>
      </c>
      <c r="H24" s="16">
        <v>90</v>
      </c>
      <c r="I24" s="16">
        <v>125</v>
      </c>
      <c r="J24" s="16">
        <v>60</v>
      </c>
      <c r="K24" s="6"/>
      <c r="L24" s="2"/>
      <c r="V24" s="2"/>
      <c r="W24" s="2"/>
      <c r="X24" s="2"/>
      <c r="Y24" s="2"/>
      <c r="AB24" s="2"/>
    </row>
    <row r="25" spans="1:25" ht="12">
      <c r="A25" s="2" t="s">
        <v>101</v>
      </c>
      <c r="G25" s="19">
        <v>1996</v>
      </c>
      <c r="H25" s="16">
        <v>92</v>
      </c>
      <c r="I25" s="16">
        <v>130</v>
      </c>
      <c r="J25" s="16">
        <v>60</v>
      </c>
      <c r="K25" s="6"/>
      <c r="L25" s="2"/>
      <c r="V25" s="2"/>
      <c r="W25" s="2"/>
      <c r="X25" s="2"/>
      <c r="Y25" s="2"/>
    </row>
    <row r="26" spans="1:28" ht="12">
      <c r="A26" s="3" t="s">
        <v>1</v>
      </c>
      <c r="B26" s="3" t="s">
        <v>1</v>
      </c>
      <c r="C26" s="3" t="s">
        <v>1</v>
      </c>
      <c r="D26" s="3" t="s">
        <v>1</v>
      </c>
      <c r="E26" s="3" t="s">
        <v>1</v>
      </c>
      <c r="F26" s="3" t="s">
        <v>1</v>
      </c>
      <c r="G26" s="19">
        <v>1997</v>
      </c>
      <c r="H26" s="16">
        <v>94</v>
      </c>
      <c r="I26" s="16">
        <v>135</v>
      </c>
      <c r="J26" s="16">
        <v>60</v>
      </c>
      <c r="K26" s="6"/>
      <c r="L26" s="2"/>
      <c r="AA26" s="2"/>
      <c r="AB26" s="2"/>
    </row>
    <row r="27" spans="1:28" ht="12">
      <c r="A27" s="6"/>
      <c r="G27" s="19">
        <v>1998</v>
      </c>
      <c r="H27" s="16">
        <v>96</v>
      </c>
      <c r="I27" s="16">
        <v>140</v>
      </c>
      <c r="J27" s="16">
        <v>60</v>
      </c>
      <c r="K27" s="6"/>
      <c r="L27" s="2"/>
      <c r="U27" s="2"/>
      <c r="V27" s="2"/>
      <c r="W27" s="2"/>
      <c r="AB27" s="2"/>
    </row>
    <row r="28" spans="1:28" ht="12">
      <c r="A28" s="6"/>
      <c r="G28" s="19">
        <v>1999</v>
      </c>
      <c r="H28" s="16">
        <v>98</v>
      </c>
      <c r="I28" s="16">
        <v>145</v>
      </c>
      <c r="J28" s="16">
        <v>60</v>
      </c>
      <c r="K28" s="6"/>
      <c r="L28" s="2"/>
      <c r="V28" s="2"/>
      <c r="W28" s="2"/>
      <c r="AB28" s="2"/>
    </row>
    <row r="29" spans="1:28" ht="12">
      <c r="A29" s="6"/>
      <c r="G29" s="19">
        <v>2000</v>
      </c>
      <c r="H29" s="16">
        <v>100</v>
      </c>
      <c r="I29" s="16">
        <v>150</v>
      </c>
      <c r="J29" s="16">
        <v>60</v>
      </c>
      <c r="K29" s="6"/>
      <c r="L29" s="2"/>
      <c r="M29" s="6"/>
      <c r="N29" s="6"/>
      <c r="V29" s="2"/>
      <c r="W29" s="2"/>
      <c r="AB29" s="2"/>
    </row>
    <row r="30" spans="1:23" ht="12">
      <c r="A30" s="6"/>
      <c r="G30" s="19">
        <v>2001</v>
      </c>
      <c r="H30" s="16">
        <v>102</v>
      </c>
      <c r="I30" s="16">
        <v>155</v>
      </c>
      <c r="J30" s="16">
        <v>60</v>
      </c>
      <c r="K30" s="6"/>
      <c r="L30" s="2"/>
      <c r="M30" s="6"/>
      <c r="N30" s="6"/>
      <c r="V30" s="2"/>
      <c r="W30" s="2"/>
    </row>
    <row r="31" spans="1:28" ht="12">
      <c r="A31" s="6"/>
      <c r="G31" s="19">
        <v>2002</v>
      </c>
      <c r="H31" s="16">
        <v>104</v>
      </c>
      <c r="I31" s="16">
        <v>160</v>
      </c>
      <c r="J31" s="16">
        <v>60</v>
      </c>
      <c r="L31" s="2"/>
      <c r="M31" s="6"/>
      <c r="N31" s="6"/>
      <c r="AA31" s="2"/>
      <c r="AB31" s="2"/>
    </row>
    <row r="32" spans="1:28" ht="12">
      <c r="A32" s="6"/>
      <c r="H32" s="6"/>
      <c r="K32" s="6"/>
      <c r="L32" s="2"/>
      <c r="M32" s="6"/>
      <c r="N32" s="6"/>
      <c r="AB32" s="2"/>
    </row>
    <row r="33" spans="12:28" ht="12">
      <c r="L33" s="2"/>
      <c r="M33" s="6"/>
      <c r="N33" s="6"/>
      <c r="AB33" s="2"/>
    </row>
    <row r="34" spans="1:28" ht="12">
      <c r="A34" s="4" t="s">
        <v>22</v>
      </c>
      <c r="B34" s="4" t="s">
        <v>12</v>
      </c>
      <c r="L34" s="2"/>
      <c r="M34" s="6"/>
      <c r="N34" s="6"/>
      <c r="AB34" s="2"/>
    </row>
    <row r="35" spans="1:14" ht="12">
      <c r="A35" s="1" t="s">
        <v>23</v>
      </c>
      <c r="L35" s="2"/>
      <c r="M35" s="6"/>
      <c r="N35" s="6"/>
    </row>
    <row r="36" spans="2:28" ht="12">
      <c r="B36" s="20" t="s">
        <v>24</v>
      </c>
      <c r="C36" s="21" t="s">
        <v>25</v>
      </c>
      <c r="D36" s="26" t="s">
        <v>24</v>
      </c>
      <c r="E36" s="27" t="s">
        <v>25</v>
      </c>
      <c r="F36" s="43" t="s">
        <v>24</v>
      </c>
      <c r="G36" s="44" t="s">
        <v>25</v>
      </c>
      <c r="I36" s="36" t="s">
        <v>24</v>
      </c>
      <c r="J36" s="37" t="s">
        <v>25</v>
      </c>
      <c r="L36" s="2"/>
      <c r="M36" s="6"/>
      <c r="N36" s="6"/>
      <c r="AA36" s="2"/>
      <c r="AB36" s="2"/>
    </row>
    <row r="37" spans="1:28" ht="12">
      <c r="A37" s="7" t="s">
        <v>16</v>
      </c>
      <c r="B37" s="22" t="s">
        <v>26</v>
      </c>
      <c r="C37" s="23" t="s">
        <v>27</v>
      </c>
      <c r="D37" s="28" t="s">
        <v>28</v>
      </c>
      <c r="E37" s="29" t="s">
        <v>29</v>
      </c>
      <c r="F37" s="45" t="s">
        <v>30</v>
      </c>
      <c r="G37" s="46" t="s">
        <v>31</v>
      </c>
      <c r="I37" s="38" t="s">
        <v>32</v>
      </c>
      <c r="J37" s="39" t="s">
        <v>33</v>
      </c>
      <c r="L37" s="2"/>
      <c r="M37" s="6"/>
      <c r="N37" s="6"/>
      <c r="AB37" s="2"/>
    </row>
    <row r="38" spans="1:28" ht="12">
      <c r="A38" s="8">
        <v>1990</v>
      </c>
      <c r="B38" s="24">
        <v>0.0572457245724572</v>
      </c>
      <c r="C38" s="25">
        <f aca="true" t="shared" si="0" ref="C38:C50">(E73-B73)/E73</f>
        <v>0.0572457245724572</v>
      </c>
      <c r="D38" s="30">
        <v>0.06359473382942188</v>
      </c>
      <c r="E38" s="31">
        <f aca="true" t="shared" si="1" ref="E38:E50">$B$103*(1/(C38+0.1))</f>
        <v>0.06359473382942188</v>
      </c>
      <c r="F38" s="47">
        <v>32.14</v>
      </c>
      <c r="G38" s="48">
        <f>$J$19-$B$99*B93+$B$105*(-0.01*B90)</f>
        <v>32.14</v>
      </c>
      <c r="I38" s="40">
        <v>5.250623671731578</v>
      </c>
      <c r="J38" s="41">
        <f aca="true" t="shared" si="2" ref="J38:J50">($B$100*B73-I19/D73)/$B$101</f>
        <v>5.250623671731578</v>
      </c>
      <c r="L38" s="2"/>
      <c r="M38" s="6"/>
      <c r="N38" s="6"/>
      <c r="AB38" s="2"/>
    </row>
    <row r="39" spans="1:28" ht="12">
      <c r="A39" s="8">
        <v>1991</v>
      </c>
      <c r="B39" s="24">
        <v>0.05249116747118963</v>
      </c>
      <c r="C39" s="25">
        <f t="shared" si="0"/>
        <v>0.05249116747118963</v>
      </c>
      <c r="D39" s="30">
        <v>0.0655775686279621</v>
      </c>
      <c r="E39" s="31">
        <f t="shared" si="1"/>
        <v>0.0655775686279621</v>
      </c>
      <c r="F39" s="47">
        <v>36.278881641342124</v>
      </c>
      <c r="G39" s="48">
        <f>J20-$B$99*J38+$B$105*(B73-B90)</f>
        <v>36.278881641342124</v>
      </c>
      <c r="I39" s="40">
        <v>5.485075032498357</v>
      </c>
      <c r="J39" s="41">
        <f t="shared" si="2"/>
        <v>5.485075032498357</v>
      </c>
      <c r="L39" s="2"/>
      <c r="M39" s="6"/>
      <c r="N39" s="6"/>
      <c r="AB39" s="2"/>
    </row>
    <row r="40" spans="1:14" ht="12">
      <c r="A40" s="8">
        <v>1992</v>
      </c>
      <c r="B40" s="24">
        <v>0.05052817665792194</v>
      </c>
      <c r="C40" s="25">
        <f t="shared" si="0"/>
        <v>0.05052817665792194</v>
      </c>
      <c r="D40" s="30">
        <v>0.06643274516454939</v>
      </c>
      <c r="E40" s="31">
        <f t="shared" si="1"/>
        <v>0.06643274516454939</v>
      </c>
      <c r="F40" s="47">
        <v>35.42026932991083</v>
      </c>
      <c r="G40" s="48">
        <f aca="true" t="shared" si="3" ref="G40:G50">J21-$B$99*J39+$B$105*(B74-B73)</f>
        <v>35.42026932991083</v>
      </c>
      <c r="I40" s="40">
        <v>5.704445302457686</v>
      </c>
      <c r="J40" s="41">
        <f t="shared" si="2"/>
        <v>5.704445302457686</v>
      </c>
      <c r="L40" s="2"/>
      <c r="N40" s="6"/>
    </row>
    <row r="41" spans="1:28" ht="12">
      <c r="A41" s="8">
        <v>1993</v>
      </c>
      <c r="B41" s="24">
        <v>0.05076368381645931</v>
      </c>
      <c r="C41" s="25">
        <f t="shared" si="0"/>
        <v>0.05076368381645931</v>
      </c>
      <c r="D41" s="30">
        <v>0.06632897092229495</v>
      </c>
      <c r="E41" s="31">
        <f t="shared" si="1"/>
        <v>0.06632897092229495</v>
      </c>
      <c r="F41" s="47">
        <v>33.7919992694199</v>
      </c>
      <c r="G41" s="48">
        <f t="shared" si="3"/>
        <v>33.7919992694199</v>
      </c>
      <c r="I41" s="40">
        <v>5.90833643430137</v>
      </c>
      <c r="J41" s="41">
        <f t="shared" si="2"/>
        <v>5.90833643430137</v>
      </c>
      <c r="L41" s="2"/>
      <c r="AA41" s="2"/>
      <c r="AB41" s="2"/>
    </row>
    <row r="42" spans="1:28" ht="12">
      <c r="A42" s="8">
        <v>1994</v>
      </c>
      <c r="B42" s="24">
        <v>0.05227394091319507</v>
      </c>
      <c r="C42" s="25">
        <f t="shared" si="0"/>
        <v>0.05227394091319507</v>
      </c>
      <c r="D42" s="30">
        <v>0.0656711183806596</v>
      </c>
      <c r="E42" s="31">
        <f t="shared" si="1"/>
        <v>0.0656711183806596</v>
      </c>
      <c r="F42" s="47">
        <v>32.34671273190984</v>
      </c>
      <c r="G42" s="48">
        <f t="shared" si="3"/>
        <v>32.34671273190984</v>
      </c>
      <c r="I42" s="40">
        <v>6.102767475955313</v>
      </c>
      <c r="J42" s="41">
        <f t="shared" si="2"/>
        <v>6.102767475955313</v>
      </c>
      <c r="L42" s="2"/>
      <c r="AB42" s="2"/>
    </row>
    <row r="43" spans="1:28" ht="12">
      <c r="A43" s="8">
        <v>1995</v>
      </c>
      <c r="B43" s="24">
        <v>0.05449150670310271</v>
      </c>
      <c r="C43" s="25">
        <f t="shared" si="0"/>
        <v>0.05449150670310271</v>
      </c>
      <c r="D43" s="30">
        <v>0.0647284773991991</v>
      </c>
      <c r="E43" s="31">
        <f t="shared" si="1"/>
        <v>0.0647284773991991</v>
      </c>
      <c r="F43" s="47">
        <v>31.127680785391703</v>
      </c>
      <c r="G43" s="48">
        <f t="shared" si="3"/>
        <v>31.127680785391703</v>
      </c>
      <c r="I43" s="40">
        <v>6.291577888656896</v>
      </c>
      <c r="J43" s="41">
        <f t="shared" si="2"/>
        <v>6.291577888656896</v>
      </c>
      <c r="L43" s="2"/>
      <c r="AB43" s="2"/>
    </row>
    <row r="44" spans="1:28" ht="12">
      <c r="A44" s="8">
        <v>1996</v>
      </c>
      <c r="B44" s="24">
        <v>0.05711260738391692</v>
      </c>
      <c r="C44" s="25">
        <f t="shared" si="0"/>
        <v>0.05711260738391692</v>
      </c>
      <c r="D44" s="30">
        <v>0.06364861589728582</v>
      </c>
      <c r="E44" s="31">
        <f t="shared" si="1"/>
        <v>0.06364861589728582</v>
      </c>
      <c r="F44" s="47">
        <v>30.048238217430956</v>
      </c>
      <c r="G44" s="48">
        <f t="shared" si="3"/>
        <v>30.048238217430956</v>
      </c>
      <c r="I44" s="40">
        <v>6.476654106915927</v>
      </c>
      <c r="J44" s="41">
        <f t="shared" si="2"/>
        <v>6.476654106915927</v>
      </c>
      <c r="L44" s="2"/>
      <c r="AB44" s="2"/>
    </row>
    <row r="45" spans="1:10" ht="12">
      <c r="A45" s="8">
        <v>1997</v>
      </c>
      <c r="B45" s="24">
        <v>0.05997084924029018</v>
      </c>
      <c r="C45" s="25">
        <f t="shared" si="0"/>
        <v>0.05997084924029018</v>
      </c>
      <c r="D45" s="30">
        <v>0.06251138909051565</v>
      </c>
      <c r="E45" s="31">
        <f t="shared" si="1"/>
        <v>0.06251138909051565</v>
      </c>
      <c r="F45" s="47">
        <v>29.047593984590623</v>
      </c>
      <c r="G45" s="48">
        <f t="shared" si="3"/>
        <v>29.047593984590623</v>
      </c>
      <c r="I45" s="40">
        <v>6.658907877508138</v>
      </c>
      <c r="J45" s="41">
        <f t="shared" si="2"/>
        <v>6.658907877508138</v>
      </c>
    </row>
    <row r="46" spans="1:28" ht="12">
      <c r="A46" s="8">
        <v>1998</v>
      </c>
      <c r="B46" s="24">
        <v>0.06296938971054179</v>
      </c>
      <c r="C46" s="25">
        <f t="shared" si="0"/>
        <v>0.06296938971054179</v>
      </c>
      <c r="D46" s="30">
        <v>0.06136121646992425</v>
      </c>
      <c r="E46" s="31">
        <f t="shared" si="1"/>
        <v>0.06136121646992425</v>
      </c>
      <c r="F46" s="47">
        <v>28.094225228309973</v>
      </c>
      <c r="G46" s="48">
        <f t="shared" si="3"/>
        <v>28.094225228309973</v>
      </c>
      <c r="I46" s="40">
        <v>6.838810219834086</v>
      </c>
      <c r="J46" s="41">
        <f t="shared" si="2"/>
        <v>6.838810219834086</v>
      </c>
      <c r="AA46" s="2"/>
      <c r="AB46" s="2"/>
    </row>
    <row r="47" spans="1:28" ht="12">
      <c r="A47" s="8">
        <v>1999</v>
      </c>
      <c r="B47" s="24">
        <v>0.0660492989336247</v>
      </c>
      <c r="C47" s="25">
        <f t="shared" si="0"/>
        <v>0.0660492989336247</v>
      </c>
      <c r="D47" s="30">
        <v>0.060223078713492945</v>
      </c>
      <c r="E47" s="31">
        <f t="shared" si="1"/>
        <v>0.060223078713492945</v>
      </c>
      <c r="F47" s="47">
        <v>27.172091310945188</v>
      </c>
      <c r="G47" s="48">
        <f t="shared" si="3"/>
        <v>27.172091310945188</v>
      </c>
      <c r="I47" s="40">
        <v>7.016619700698467</v>
      </c>
      <c r="J47" s="41">
        <f t="shared" si="2"/>
        <v>7.016619700698467</v>
      </c>
      <c r="K47" s="2"/>
      <c r="L47" s="2"/>
      <c r="AB47" s="2"/>
    </row>
    <row r="48" spans="1:28" ht="12">
      <c r="A48" s="8">
        <v>2000</v>
      </c>
      <c r="B48" s="24">
        <v>0.06917394998935301</v>
      </c>
      <c r="C48" s="25">
        <f t="shared" si="0"/>
        <v>0.06917394998935301</v>
      </c>
      <c r="D48" s="30">
        <v>0.05911075553079745</v>
      </c>
      <c r="E48" s="31">
        <f t="shared" si="1"/>
        <v>0.05911075553079745</v>
      </c>
      <c r="F48" s="47">
        <v>26.272415419322222</v>
      </c>
      <c r="G48" s="48">
        <f t="shared" si="3"/>
        <v>26.272415419322222</v>
      </c>
      <c r="I48" s="40">
        <v>7.192482092160996</v>
      </c>
      <c r="J48" s="41">
        <f t="shared" si="2"/>
        <v>7.192482092160996</v>
      </c>
      <c r="L48" s="2"/>
      <c r="AB48" s="2"/>
    </row>
    <row r="49" spans="1:28" ht="12">
      <c r="A49" s="8">
        <v>2001</v>
      </c>
      <c r="B49" s="24">
        <v>0.07232040173379864</v>
      </c>
      <c r="C49" s="25">
        <f t="shared" si="0"/>
        <v>0.07232040173379864</v>
      </c>
      <c r="D49" s="30">
        <v>0.058031433883540075</v>
      </c>
      <c r="E49" s="31">
        <f t="shared" si="1"/>
        <v>0.058031433883540075</v>
      </c>
      <c r="F49" s="47">
        <v>25.39003879701305</v>
      </c>
      <c r="G49" s="48">
        <f t="shared" si="3"/>
        <v>25.39003879701305</v>
      </c>
      <c r="I49" s="40">
        <v>7.366480618775873</v>
      </c>
      <c r="J49" s="41">
        <f t="shared" si="2"/>
        <v>7.366480618775873</v>
      </c>
      <c r="AB49" s="2"/>
    </row>
    <row r="50" spans="1:17" ht="12">
      <c r="A50" s="8">
        <v>2002</v>
      </c>
      <c r="B50" s="24">
        <v>0.07547425971971752</v>
      </c>
      <c r="C50" s="25">
        <f t="shared" si="0"/>
        <v>0.07547425971971752</v>
      </c>
      <c r="D50" s="30">
        <v>0.05698841537199162</v>
      </c>
      <c r="E50" s="31">
        <f t="shared" si="1"/>
        <v>0.05698841537199162</v>
      </c>
      <c r="F50" s="47">
        <v>24.521804248227163</v>
      </c>
      <c r="G50" s="48">
        <f t="shared" si="3"/>
        <v>24.521804248227163</v>
      </c>
      <c r="I50" s="40">
        <v>7.538664511650607</v>
      </c>
      <c r="J50" s="41">
        <f t="shared" si="2"/>
        <v>7.538664511650607</v>
      </c>
      <c r="K50" s="2"/>
      <c r="L50" s="2"/>
      <c r="M50" s="2"/>
      <c r="N50" s="5"/>
      <c r="O50" s="2"/>
      <c r="P50" s="2"/>
      <c r="Q50" s="2"/>
    </row>
    <row r="51" spans="8:28" ht="12">
      <c r="H51" s="1"/>
      <c r="L51" s="2"/>
      <c r="M51" s="2"/>
      <c r="N51" s="5"/>
      <c r="O51" s="2"/>
      <c r="P51" s="2"/>
      <c r="Q51" s="2"/>
      <c r="AA51" s="2"/>
      <c r="AB51" s="2"/>
    </row>
    <row r="52" spans="1:28" ht="12">
      <c r="A52" s="9"/>
      <c r="K52" s="2"/>
      <c r="L52" s="2"/>
      <c r="M52" s="2"/>
      <c r="N52" s="5"/>
      <c r="O52" s="2"/>
      <c r="P52" s="2"/>
      <c r="Q52" s="2"/>
      <c r="AB52" s="2"/>
    </row>
    <row r="53" spans="1:28" ht="12">
      <c r="A53" s="2" t="s">
        <v>34</v>
      </c>
      <c r="L53" s="2"/>
      <c r="M53" s="2"/>
      <c r="N53" s="2"/>
      <c r="O53" s="2"/>
      <c r="P53" s="2"/>
      <c r="AB53" s="2"/>
    </row>
    <row r="54" spans="1:28" ht="12">
      <c r="A54" s="7" t="s">
        <v>35</v>
      </c>
      <c r="C54" s="35" t="s">
        <v>36</v>
      </c>
      <c r="D54" s="42" t="s">
        <v>37</v>
      </c>
      <c r="E54" s="51" t="s">
        <v>38</v>
      </c>
      <c r="O54" s="2"/>
      <c r="AB54" s="2"/>
    </row>
    <row r="55" spans="1:15" ht="12">
      <c r="A55" s="8">
        <v>1990</v>
      </c>
      <c r="C55" s="49">
        <v>628.44</v>
      </c>
      <c r="D55" s="50">
        <v>516.3</v>
      </c>
      <c r="E55" s="52">
        <v>1.0635947338294218</v>
      </c>
      <c r="O55" s="2"/>
    </row>
    <row r="56" spans="1:28" ht="12">
      <c r="A56" s="8">
        <v>1991</v>
      </c>
      <c r="C56" s="49">
        <v>637.9254816413421</v>
      </c>
      <c r="D56" s="50">
        <v>519.6466</v>
      </c>
      <c r="E56" s="52">
        <v>1.13334269047946</v>
      </c>
      <c r="AA56" s="2"/>
      <c r="AB56" s="2"/>
    </row>
    <row r="57" spans="1:28" ht="12">
      <c r="A57" s="8">
        <v>1992</v>
      </c>
      <c r="C57" s="49">
        <v>645.6395675803699</v>
      </c>
      <c r="D57" s="50">
        <v>526.219298250459</v>
      </c>
      <c r="E57" s="52">
        <v>1.2086337566201866</v>
      </c>
      <c r="K57" s="2"/>
      <c r="L57" s="7"/>
      <c r="M57" s="5"/>
      <c r="N57" s="5"/>
      <c r="O57" s="2"/>
      <c r="AB57" s="2"/>
    </row>
    <row r="58" spans="1:28" ht="12">
      <c r="A58" s="8">
        <v>1993</v>
      </c>
      <c r="C58" s="49">
        <v>651.9342172584255</v>
      </c>
      <c r="D58" s="50">
        <v>532.1422179890056</v>
      </c>
      <c r="E58" s="52">
        <v>1.288801189918751</v>
      </c>
      <c r="L58" s="5"/>
      <c r="M58" s="5"/>
      <c r="N58" s="5"/>
      <c r="O58" s="2"/>
      <c r="AB58" s="2"/>
    </row>
    <row r="59" spans="1:28" ht="12">
      <c r="A59" s="8">
        <v>1994</v>
      </c>
      <c r="C59" s="49">
        <v>657.4059444756531</v>
      </c>
      <c r="D59" s="50">
        <v>537.0592317437432</v>
      </c>
      <c r="E59" s="52">
        <v>1.3734382054310403</v>
      </c>
      <c r="K59" s="2"/>
      <c r="L59" s="5"/>
      <c r="M59" s="5"/>
      <c r="N59" s="5"/>
      <c r="O59" s="2"/>
      <c r="AB59" s="2"/>
    </row>
    <row r="60" spans="1:5" ht="12">
      <c r="A60" s="8">
        <v>1995</v>
      </c>
      <c r="C60" s="49">
        <v>662.4263700113712</v>
      </c>
      <c r="D60" s="50">
        <v>541.2986892259795</v>
      </c>
      <c r="E60" s="52">
        <v>1.46233876927048</v>
      </c>
    </row>
    <row r="61" spans="1:14" ht="12">
      <c r="A61" s="8">
        <v>1996</v>
      </c>
      <c r="C61" s="49">
        <v>667.1959184086054</v>
      </c>
      <c r="D61" s="50">
        <v>545.1476801911745</v>
      </c>
      <c r="E61" s="52">
        <v>1.5554146079074864</v>
      </c>
      <c r="K61" s="2"/>
      <c r="L61" s="7"/>
      <c r="M61" s="7"/>
      <c r="N61" s="2"/>
    </row>
    <row r="62" spans="1:14" ht="12">
      <c r="A62" s="8">
        <v>1997</v>
      </c>
      <c r="C62" s="49">
        <v>671.8251337947743</v>
      </c>
      <c r="D62" s="50">
        <v>548.7775398101836</v>
      </c>
      <c r="E62" s="52">
        <v>1.652645735659463</v>
      </c>
      <c r="L62" s="2"/>
      <c r="M62" s="2"/>
      <c r="N62" s="2"/>
    </row>
    <row r="63" spans="1:14" ht="12">
      <c r="A63" s="8">
        <v>1998</v>
      </c>
      <c r="C63" s="49">
        <v>676.378941828493</v>
      </c>
      <c r="D63" s="50">
        <v>552.2847166001831</v>
      </c>
      <c r="E63" s="52">
        <v>1.7540540883933606</v>
      </c>
      <c r="L63" s="2"/>
      <c r="M63" s="2"/>
      <c r="N63" s="2"/>
    </row>
    <row r="64" spans="1:5" ht="12">
      <c r="A64" s="8">
        <v>1999</v>
      </c>
      <c r="C64" s="49">
        <v>680.8973215712082</v>
      </c>
      <c r="D64" s="50">
        <v>555.725230260263</v>
      </c>
      <c r="E64" s="52">
        <v>1.859688625826398</v>
      </c>
    </row>
    <row r="65" spans="1:14" ht="12">
      <c r="A65" s="8">
        <v>2000</v>
      </c>
      <c r="C65" s="49">
        <v>685.405485763935</v>
      </c>
      <c r="D65" s="50">
        <v>559.1330703446127</v>
      </c>
      <c r="E65" s="52">
        <v>1.969616225551027</v>
      </c>
      <c r="K65" s="2"/>
      <c r="L65" s="7"/>
      <c r="M65" s="7"/>
      <c r="N65" s="2"/>
    </row>
    <row r="66" spans="1:14" ht="12">
      <c r="A66" s="8">
        <v>2001</v>
      </c>
      <c r="C66" s="49">
        <v>689.9195102376234</v>
      </c>
      <c r="D66" s="50">
        <v>562.5294714406103</v>
      </c>
      <c r="E66" s="52">
        <v>2.083915879320039</v>
      </c>
      <c r="L66" s="2"/>
      <c r="M66" s="2"/>
      <c r="N66" s="2"/>
    </row>
    <row r="67" spans="1:14" ht="12">
      <c r="A67" s="8">
        <v>2002</v>
      </c>
      <c r="C67" s="49">
        <v>694.4497115163977</v>
      </c>
      <c r="D67" s="50">
        <v>565.9279072681705</v>
      </c>
      <c r="E67" s="52">
        <v>2.2026749430510186</v>
      </c>
      <c r="L67" s="2"/>
      <c r="M67" s="2"/>
      <c r="N67" s="2"/>
    </row>
    <row r="69" spans="11:14" ht="12">
      <c r="K69" s="2"/>
      <c r="L69" s="7"/>
      <c r="M69" s="7"/>
      <c r="N69" s="2"/>
    </row>
    <row r="70" spans="12:14" ht="12">
      <c r="L70" s="2"/>
      <c r="M70" s="2"/>
      <c r="N70" s="2"/>
    </row>
    <row r="71" spans="1:14" ht="12">
      <c r="A71" s="2" t="s">
        <v>40</v>
      </c>
      <c r="L71" s="2"/>
      <c r="M71" s="2"/>
      <c r="N71" s="2"/>
    </row>
    <row r="72" spans="1:5" ht="12">
      <c r="A72" s="7" t="s">
        <v>35</v>
      </c>
      <c r="B72" s="58" t="s">
        <v>41</v>
      </c>
      <c r="C72" s="56" t="s">
        <v>42</v>
      </c>
      <c r="D72" s="54" t="s">
        <v>43</v>
      </c>
      <c r="E72" s="34" t="s">
        <v>44</v>
      </c>
    </row>
    <row r="73" spans="1:5" ht="12">
      <c r="A73" s="8">
        <v>1990</v>
      </c>
      <c r="B73" s="59">
        <f aca="true" t="shared" si="4" ref="B73:B85">H19+C73+G38</f>
        <v>628.44</v>
      </c>
      <c r="C73" s="57">
        <f>$B$95+$B$97*(1-$B$98)*B90+$B$104*B92</f>
        <v>516.3000000000001</v>
      </c>
      <c r="D73" s="55">
        <f>B94*(1+E38)</f>
        <v>1.0635947338294218</v>
      </c>
      <c r="E73" s="53">
        <f>B91*(1+$B$102)</f>
        <v>666.6</v>
      </c>
    </row>
    <row r="74" spans="1:18" ht="12">
      <c r="A74" s="8">
        <v>1991</v>
      </c>
      <c r="B74" s="59">
        <f t="shared" si="4"/>
        <v>637.9254816413421</v>
      </c>
      <c r="C74" s="57">
        <f aca="true" t="shared" si="5" ref="C74:C85">$B$95+$B$97*(1-$B$98)*B73+$B$104*C73</f>
        <v>519.6466</v>
      </c>
      <c r="D74" s="55">
        <f aca="true" t="shared" si="6" ref="D74:D85">D73*(1+E39)</f>
        <v>1.13334269047946</v>
      </c>
      <c r="E74" s="53">
        <f aca="true" t="shared" si="7" ref="E74:E85">E73*(1+$B$102)</f>
        <v>673.2660000000001</v>
      </c>
      <c r="K74" s="2"/>
      <c r="L74" s="2"/>
      <c r="M74" s="2"/>
      <c r="N74" s="2"/>
      <c r="O74" s="2"/>
      <c r="P74" s="2"/>
      <c r="Q74" s="2"/>
      <c r="R74" s="2"/>
    </row>
    <row r="75" spans="1:18" ht="12">
      <c r="A75" s="8">
        <v>1992</v>
      </c>
      <c r="B75" s="59">
        <f t="shared" si="4"/>
        <v>645.6395675803699</v>
      </c>
      <c r="C75" s="57">
        <f t="shared" si="5"/>
        <v>526.219298250459</v>
      </c>
      <c r="D75" s="55">
        <f t="shared" si="6"/>
        <v>1.2086337566201866</v>
      </c>
      <c r="E75" s="53">
        <f t="shared" si="7"/>
        <v>679.9986600000001</v>
      </c>
      <c r="L75" s="2"/>
      <c r="M75" s="2"/>
      <c r="N75" s="2"/>
      <c r="O75" s="2"/>
      <c r="P75" s="2"/>
      <c r="Q75" s="2"/>
      <c r="R75" s="2"/>
    </row>
    <row r="76" spans="1:18" ht="12">
      <c r="A76" s="8">
        <v>1993</v>
      </c>
      <c r="B76" s="59">
        <f t="shared" si="4"/>
        <v>651.9342172584255</v>
      </c>
      <c r="C76" s="57">
        <f t="shared" si="5"/>
        <v>532.1422179890056</v>
      </c>
      <c r="D76" s="55">
        <f t="shared" si="6"/>
        <v>1.288801189918751</v>
      </c>
      <c r="E76" s="53">
        <f t="shared" si="7"/>
        <v>686.7986466000001</v>
      </c>
      <c r="L76" s="2"/>
      <c r="M76" s="2"/>
      <c r="N76" s="2"/>
      <c r="O76" s="2"/>
      <c r="P76" s="2"/>
      <c r="Q76" s="2"/>
      <c r="R76" s="2"/>
    </row>
    <row r="77" spans="1:5" ht="12">
      <c r="A77" s="8">
        <v>1994</v>
      </c>
      <c r="B77" s="59">
        <f t="shared" si="4"/>
        <v>657.4059444756531</v>
      </c>
      <c r="C77" s="57">
        <f t="shared" si="5"/>
        <v>537.0592317437432</v>
      </c>
      <c r="D77" s="55">
        <f t="shared" si="6"/>
        <v>1.3734382054310403</v>
      </c>
      <c r="E77" s="53">
        <f t="shared" si="7"/>
        <v>693.6666330660001</v>
      </c>
    </row>
    <row r="78" spans="1:18" ht="12">
      <c r="A78" s="8">
        <v>1995</v>
      </c>
      <c r="B78" s="59">
        <f t="shared" si="4"/>
        <v>662.4263700113712</v>
      </c>
      <c r="C78" s="57">
        <f t="shared" si="5"/>
        <v>541.2986892259795</v>
      </c>
      <c r="D78" s="55">
        <f t="shared" si="6"/>
        <v>1.46233876927048</v>
      </c>
      <c r="E78" s="53">
        <f t="shared" si="7"/>
        <v>700.6032993966602</v>
      </c>
      <c r="K78" s="2"/>
      <c r="L78" s="2"/>
      <c r="M78" s="2"/>
      <c r="N78" s="2"/>
      <c r="O78" s="2"/>
      <c r="P78" s="2"/>
      <c r="Q78" s="2"/>
      <c r="R78" s="2"/>
    </row>
    <row r="79" spans="1:18" ht="12">
      <c r="A79" s="8">
        <v>1996</v>
      </c>
      <c r="B79" s="59">
        <f t="shared" si="4"/>
        <v>667.1959184086054</v>
      </c>
      <c r="C79" s="57">
        <f t="shared" si="5"/>
        <v>545.1476801911745</v>
      </c>
      <c r="D79" s="55">
        <f t="shared" si="6"/>
        <v>1.5554146079074864</v>
      </c>
      <c r="E79" s="53">
        <f t="shared" si="7"/>
        <v>707.6093323906268</v>
      </c>
      <c r="L79" s="2"/>
      <c r="M79" s="2"/>
      <c r="N79" s="2"/>
      <c r="O79" s="2"/>
      <c r="P79" s="2"/>
      <c r="Q79" s="2"/>
      <c r="R79" s="2"/>
    </row>
    <row r="80" spans="1:18" ht="12">
      <c r="A80" s="8">
        <v>1997</v>
      </c>
      <c r="B80" s="59">
        <f t="shared" si="4"/>
        <v>671.8251337947743</v>
      </c>
      <c r="C80" s="57">
        <f t="shared" si="5"/>
        <v>548.7775398101836</v>
      </c>
      <c r="D80" s="55">
        <f t="shared" si="6"/>
        <v>1.652645735659463</v>
      </c>
      <c r="E80" s="53">
        <f t="shared" si="7"/>
        <v>714.6854257145332</v>
      </c>
      <c r="L80" s="2"/>
      <c r="M80" s="2"/>
      <c r="N80" s="2"/>
      <c r="O80" s="2"/>
      <c r="P80" s="2"/>
      <c r="Q80" s="2"/>
      <c r="R80" s="2"/>
    </row>
    <row r="81" spans="1:5" ht="12">
      <c r="A81" s="8">
        <v>1998</v>
      </c>
      <c r="B81" s="59">
        <f t="shared" si="4"/>
        <v>676.378941828493</v>
      </c>
      <c r="C81" s="57">
        <f t="shared" si="5"/>
        <v>552.2847166001831</v>
      </c>
      <c r="D81" s="55">
        <f t="shared" si="6"/>
        <v>1.7540540883933606</v>
      </c>
      <c r="E81" s="53">
        <f t="shared" si="7"/>
        <v>721.8322799716785</v>
      </c>
    </row>
    <row r="82" spans="1:19" ht="12">
      <c r="A82" s="8">
        <v>1999</v>
      </c>
      <c r="B82" s="59">
        <f t="shared" si="4"/>
        <v>680.8973215712082</v>
      </c>
      <c r="C82" s="57">
        <f t="shared" si="5"/>
        <v>555.725230260263</v>
      </c>
      <c r="D82" s="55">
        <f t="shared" si="6"/>
        <v>1.859688625826398</v>
      </c>
      <c r="E82" s="53">
        <f t="shared" si="7"/>
        <v>729.0506027713953</v>
      </c>
      <c r="K82" s="2"/>
      <c r="L82" s="2"/>
      <c r="M82" s="2"/>
      <c r="N82" s="2"/>
      <c r="O82" s="2"/>
      <c r="P82" s="2"/>
      <c r="Q82" s="2"/>
      <c r="R82" s="2"/>
      <c r="S82" s="2"/>
    </row>
    <row r="83" spans="1:19" ht="12">
      <c r="A83" s="8">
        <v>2000</v>
      </c>
      <c r="B83" s="59">
        <f t="shared" si="4"/>
        <v>685.405485763935</v>
      </c>
      <c r="C83" s="57">
        <f t="shared" si="5"/>
        <v>559.1330703446127</v>
      </c>
      <c r="D83" s="55">
        <f t="shared" si="6"/>
        <v>1.969616225551027</v>
      </c>
      <c r="E83" s="53">
        <f t="shared" si="7"/>
        <v>736.3411087991093</v>
      </c>
      <c r="L83" s="2"/>
      <c r="M83" s="2"/>
      <c r="N83" s="2"/>
      <c r="O83" s="2"/>
      <c r="P83" s="2"/>
      <c r="Q83" s="2"/>
      <c r="R83" s="2"/>
      <c r="S83" s="2"/>
    </row>
    <row r="84" spans="1:19" ht="12">
      <c r="A84" s="8">
        <v>2001</v>
      </c>
      <c r="B84" s="59">
        <f t="shared" si="4"/>
        <v>689.9195102376234</v>
      </c>
      <c r="C84" s="57">
        <f t="shared" si="5"/>
        <v>562.5294714406103</v>
      </c>
      <c r="D84" s="55">
        <f t="shared" si="6"/>
        <v>2.083915879320039</v>
      </c>
      <c r="E84" s="53">
        <f t="shared" si="7"/>
        <v>743.7045198871003</v>
      </c>
      <c r="L84" s="2"/>
      <c r="M84" s="2"/>
      <c r="N84" s="2"/>
      <c r="O84" s="2"/>
      <c r="P84" s="2"/>
      <c r="Q84" s="2"/>
      <c r="R84" s="2"/>
      <c r="S84" s="2"/>
    </row>
    <row r="85" spans="1:5" ht="12">
      <c r="A85" s="8">
        <v>2002</v>
      </c>
      <c r="B85" s="59">
        <f t="shared" si="4"/>
        <v>694.4497115163977</v>
      </c>
      <c r="C85" s="57">
        <f t="shared" si="5"/>
        <v>565.9279072681705</v>
      </c>
      <c r="D85" s="55">
        <f t="shared" si="6"/>
        <v>2.2026749430510186</v>
      </c>
      <c r="E85" s="53">
        <f t="shared" si="7"/>
        <v>751.1415650859714</v>
      </c>
    </row>
    <row r="86" spans="11:19" ht="12">
      <c r="K86" s="2"/>
      <c r="L86" s="2"/>
      <c r="M86" s="2"/>
      <c r="N86" s="2"/>
      <c r="O86" s="2"/>
      <c r="P86" s="2"/>
      <c r="Q86" s="2"/>
      <c r="R86" s="2"/>
      <c r="S86" s="2"/>
    </row>
    <row r="87" spans="12:19" ht="12">
      <c r="L87" s="2"/>
      <c r="M87" s="2"/>
      <c r="N87" s="2"/>
      <c r="O87" s="2"/>
      <c r="P87" s="2"/>
      <c r="Q87" s="2"/>
      <c r="R87" s="2"/>
      <c r="S87" s="2"/>
    </row>
    <row r="88" spans="1:19" ht="12">
      <c r="A88" s="4" t="s">
        <v>45</v>
      </c>
      <c r="L88" s="2"/>
      <c r="M88" s="2"/>
      <c r="N88" s="2"/>
      <c r="O88" s="2"/>
      <c r="P88" s="2"/>
      <c r="Q88" s="2"/>
      <c r="R88" s="2"/>
      <c r="S88" s="2"/>
    </row>
    <row r="89" spans="1:6" ht="12">
      <c r="A89" s="63" t="s">
        <v>46</v>
      </c>
      <c r="B89" s="60"/>
      <c r="F89" s="7" t="s">
        <v>47</v>
      </c>
    </row>
    <row r="90" spans="1:18" ht="12">
      <c r="A90" s="61" t="s">
        <v>36</v>
      </c>
      <c r="B90" s="62">
        <v>620</v>
      </c>
      <c r="E90" s="73" t="s">
        <v>48</v>
      </c>
      <c r="F90" s="69"/>
      <c r="G90" s="23" t="s">
        <v>49</v>
      </c>
      <c r="H90" s="71"/>
      <c r="K90" s="2"/>
      <c r="L90" s="2"/>
      <c r="M90" s="2"/>
      <c r="N90" s="2"/>
      <c r="O90" s="2"/>
      <c r="P90" s="2"/>
      <c r="Q90" s="2"/>
      <c r="R90" s="2"/>
    </row>
    <row r="91" spans="1:18" ht="12">
      <c r="A91" s="61" t="s">
        <v>50</v>
      </c>
      <c r="B91" s="62">
        <v>660</v>
      </c>
      <c r="D91" s="7" t="s">
        <v>16</v>
      </c>
      <c r="E91" s="68" t="s">
        <v>51</v>
      </c>
      <c r="F91" s="68" t="s">
        <v>52</v>
      </c>
      <c r="G91" s="23" t="s">
        <v>51</v>
      </c>
      <c r="H91" s="23" t="s">
        <v>52</v>
      </c>
      <c r="L91" s="2"/>
      <c r="M91" s="2"/>
      <c r="N91" s="2"/>
      <c r="O91" s="2"/>
      <c r="P91" s="2"/>
      <c r="Q91" s="2"/>
      <c r="R91" s="2"/>
    </row>
    <row r="92" spans="1:18" ht="12">
      <c r="A92" s="61" t="s">
        <v>53</v>
      </c>
      <c r="B92" s="62">
        <v>530</v>
      </c>
      <c r="D92" s="8">
        <v>1990</v>
      </c>
      <c r="E92" s="70">
        <v>0</v>
      </c>
      <c r="F92" s="70">
        <v>200</v>
      </c>
      <c r="G92" s="72">
        <v>0</v>
      </c>
      <c r="H92" s="72">
        <v>200</v>
      </c>
      <c r="L92" s="2"/>
      <c r="M92" s="2"/>
      <c r="N92" s="2"/>
      <c r="O92" s="2"/>
      <c r="P92" s="2"/>
      <c r="Q92" s="2"/>
      <c r="R92" s="2"/>
    </row>
    <row r="93" spans="1:8" ht="12">
      <c r="A93" s="61" t="s">
        <v>54</v>
      </c>
      <c r="B93" s="62">
        <v>5.2</v>
      </c>
      <c r="D93" s="8">
        <v>1991</v>
      </c>
      <c r="E93" s="70">
        <v>0</v>
      </c>
      <c r="F93" s="70">
        <v>200</v>
      </c>
      <c r="G93" s="72">
        <v>0</v>
      </c>
      <c r="H93" s="72">
        <v>200</v>
      </c>
    </row>
    <row r="94" spans="1:19" ht="12">
      <c r="A94" s="61" t="s">
        <v>55</v>
      </c>
      <c r="B94" s="62">
        <v>1</v>
      </c>
      <c r="D94" s="8">
        <v>1992</v>
      </c>
      <c r="E94" s="70">
        <v>0</v>
      </c>
      <c r="F94" s="70">
        <v>200</v>
      </c>
      <c r="G94" s="72">
        <v>0</v>
      </c>
      <c r="H94" s="72">
        <v>200</v>
      </c>
      <c r="K94" s="2"/>
      <c r="L94" s="2"/>
      <c r="M94" s="2"/>
      <c r="N94" s="2"/>
      <c r="O94" s="2"/>
      <c r="P94" s="2"/>
      <c r="Q94" s="2"/>
      <c r="R94" s="2"/>
      <c r="S94" s="2"/>
    </row>
    <row r="95" spans="1:19" ht="12">
      <c r="A95" s="61" t="s">
        <v>56</v>
      </c>
      <c r="B95" s="62">
        <v>40</v>
      </c>
      <c r="D95" s="8">
        <v>1993</v>
      </c>
      <c r="E95" s="70">
        <v>0</v>
      </c>
      <c r="F95" s="70">
        <v>200</v>
      </c>
      <c r="G95" s="72">
        <v>0</v>
      </c>
      <c r="H95" s="72">
        <v>200</v>
      </c>
      <c r="L95" s="2"/>
      <c r="M95" s="2"/>
      <c r="N95" s="2"/>
      <c r="O95" s="2"/>
      <c r="P95" s="2"/>
      <c r="Q95" s="2"/>
      <c r="R95" s="2"/>
      <c r="S95" s="2"/>
    </row>
    <row r="96" spans="1:19" ht="12">
      <c r="A96" s="67" t="s">
        <v>13</v>
      </c>
      <c r="B96" s="64"/>
      <c r="D96" s="8">
        <v>1994</v>
      </c>
      <c r="E96" s="70">
        <v>0</v>
      </c>
      <c r="F96" s="70">
        <v>200</v>
      </c>
      <c r="G96" s="72">
        <v>0</v>
      </c>
      <c r="H96" s="72">
        <v>200</v>
      </c>
      <c r="L96" s="2"/>
      <c r="M96" s="2"/>
      <c r="N96" s="2"/>
      <c r="O96" s="2"/>
      <c r="P96" s="2"/>
      <c r="Q96" s="2"/>
      <c r="R96" s="2"/>
      <c r="S96" s="2"/>
    </row>
    <row r="97" spans="1:8" ht="12">
      <c r="A97" s="65" t="s">
        <v>57</v>
      </c>
      <c r="B97" s="66">
        <v>0.8</v>
      </c>
      <c r="D97" s="8">
        <v>1995</v>
      </c>
      <c r="E97" s="70">
        <v>0</v>
      </c>
      <c r="F97" s="70">
        <v>200</v>
      </c>
      <c r="G97" s="72">
        <v>0</v>
      </c>
      <c r="H97" s="72">
        <v>200</v>
      </c>
    </row>
    <row r="98" spans="1:12" ht="12">
      <c r="A98" s="65" t="s">
        <v>58</v>
      </c>
      <c r="B98" s="66">
        <v>0.2</v>
      </c>
      <c r="D98" s="8">
        <v>1996</v>
      </c>
      <c r="E98" s="70">
        <v>0</v>
      </c>
      <c r="F98" s="70">
        <v>200</v>
      </c>
      <c r="G98" s="72">
        <v>0</v>
      </c>
      <c r="H98" s="72">
        <v>200</v>
      </c>
      <c r="K98" s="2"/>
      <c r="L98" s="2"/>
    </row>
    <row r="99" spans="1:12" ht="12">
      <c r="A99" s="65" t="s">
        <v>59</v>
      </c>
      <c r="B99" s="66">
        <v>5</v>
      </c>
      <c r="D99" s="8">
        <v>1997</v>
      </c>
      <c r="E99" s="70">
        <v>0</v>
      </c>
      <c r="F99" s="70">
        <v>200</v>
      </c>
      <c r="G99" s="72">
        <v>0</v>
      </c>
      <c r="H99" s="72">
        <v>200</v>
      </c>
      <c r="L99" s="2"/>
    </row>
    <row r="100" spans="1:12" ht="12">
      <c r="A100" s="65" t="s">
        <v>60</v>
      </c>
      <c r="B100" s="66">
        <v>0.3</v>
      </c>
      <c r="D100" s="8">
        <v>1998</v>
      </c>
      <c r="E100" s="70">
        <v>0</v>
      </c>
      <c r="F100" s="70">
        <v>200</v>
      </c>
      <c r="G100" s="72">
        <v>0</v>
      </c>
      <c r="H100" s="72">
        <v>200</v>
      </c>
      <c r="L100" s="2"/>
    </row>
    <row r="101" spans="1:8" ht="12">
      <c r="A101" s="65" t="s">
        <v>61</v>
      </c>
      <c r="B101" s="66">
        <v>18</v>
      </c>
      <c r="D101" s="8">
        <v>1999</v>
      </c>
      <c r="E101" s="70">
        <v>0</v>
      </c>
      <c r="F101" s="70">
        <v>200</v>
      </c>
      <c r="G101" s="72">
        <v>0</v>
      </c>
      <c r="H101" s="72">
        <v>200</v>
      </c>
    </row>
    <row r="102" spans="1:12" ht="12">
      <c r="A102" s="65" t="s">
        <v>62</v>
      </c>
      <c r="B102" s="66">
        <v>0.01</v>
      </c>
      <c r="D102" s="8">
        <v>2000</v>
      </c>
      <c r="E102" s="70">
        <v>0</v>
      </c>
      <c r="F102" s="70">
        <v>200</v>
      </c>
      <c r="G102" s="72">
        <v>0</v>
      </c>
      <c r="H102" s="72">
        <v>200</v>
      </c>
      <c r="K102" s="2"/>
      <c r="L102" s="2"/>
    </row>
    <row r="103" spans="1:12" ht="12">
      <c r="A103" s="65" t="s">
        <v>63</v>
      </c>
      <c r="B103" s="66">
        <v>0.01</v>
      </c>
      <c r="D103" s="8">
        <v>2001</v>
      </c>
      <c r="E103" s="70">
        <v>0</v>
      </c>
      <c r="F103" s="70">
        <v>200</v>
      </c>
      <c r="G103" s="72">
        <v>0</v>
      </c>
      <c r="H103" s="72">
        <v>200</v>
      </c>
      <c r="L103" s="2"/>
    </row>
    <row r="104" spans="1:12" ht="12">
      <c r="A104" s="65" t="s">
        <v>64</v>
      </c>
      <c r="B104" s="66">
        <v>0.15</v>
      </c>
      <c r="D104" s="8">
        <v>2002</v>
      </c>
      <c r="E104" s="70">
        <v>0</v>
      </c>
      <c r="F104" s="70">
        <v>200</v>
      </c>
      <c r="G104" s="72">
        <v>0</v>
      </c>
      <c r="H104" s="72">
        <v>200</v>
      </c>
      <c r="L104" s="2"/>
    </row>
    <row r="105" spans="1:12" ht="12">
      <c r="A105" s="65" t="s">
        <v>65</v>
      </c>
      <c r="B105" s="66">
        <v>0.3</v>
      </c>
      <c r="L105" s="2"/>
    </row>
    <row r="107" spans="1:12" ht="12">
      <c r="A107" s="1" t="s">
        <v>66</v>
      </c>
      <c r="K107" s="2"/>
      <c r="L107" s="2"/>
    </row>
    <row r="108" spans="1:12" ht="12">
      <c r="A108" s="32" t="s">
        <v>67</v>
      </c>
      <c r="B108" s="33" t="s">
        <v>18</v>
      </c>
      <c r="C108" s="35" t="s">
        <v>39</v>
      </c>
      <c r="L108" s="2"/>
    </row>
    <row r="109" spans="1:12" ht="12">
      <c r="A109" s="74">
        <v>80</v>
      </c>
      <c r="B109" s="75">
        <v>100</v>
      </c>
      <c r="C109" s="76">
        <v>60</v>
      </c>
      <c r="L109" s="2"/>
    </row>
    <row r="110" spans="1:12" ht="12">
      <c r="A110" s="74">
        <v>82</v>
      </c>
      <c r="B110" s="75">
        <v>105</v>
      </c>
      <c r="C110" s="76">
        <v>60</v>
      </c>
      <c r="L110" s="2"/>
    </row>
    <row r="111" spans="1:3" ht="12">
      <c r="A111" s="74">
        <v>84</v>
      </c>
      <c r="B111" s="75">
        <v>110</v>
      </c>
      <c r="C111" s="76">
        <v>60</v>
      </c>
    </row>
    <row r="112" spans="1:12" ht="12">
      <c r="A112" s="74">
        <v>86</v>
      </c>
      <c r="B112" s="75">
        <v>115</v>
      </c>
      <c r="C112" s="76">
        <v>60</v>
      </c>
      <c r="K112" s="2"/>
      <c r="L112" s="2"/>
    </row>
    <row r="113" spans="1:12" ht="12">
      <c r="A113" s="74">
        <v>88</v>
      </c>
      <c r="B113" s="75">
        <v>120</v>
      </c>
      <c r="C113" s="76">
        <v>60</v>
      </c>
      <c r="L113" s="2"/>
    </row>
    <row r="114" spans="1:12" ht="12">
      <c r="A114" s="74">
        <v>90</v>
      </c>
      <c r="B114" s="75">
        <v>125</v>
      </c>
      <c r="C114" s="76">
        <v>60</v>
      </c>
      <c r="L114" s="2"/>
    </row>
    <row r="115" spans="1:12" ht="12">
      <c r="A115" s="74">
        <v>92</v>
      </c>
      <c r="B115" s="75">
        <v>130</v>
      </c>
      <c r="C115" s="76">
        <v>60</v>
      </c>
      <c r="L115" s="2"/>
    </row>
    <row r="116" spans="1:3" ht="12">
      <c r="A116" s="74">
        <v>94</v>
      </c>
      <c r="B116" s="75">
        <v>135</v>
      </c>
      <c r="C116" s="76">
        <v>60</v>
      </c>
    </row>
    <row r="117" spans="1:12" ht="12">
      <c r="A117" s="74">
        <v>96</v>
      </c>
      <c r="B117" s="75">
        <v>140</v>
      </c>
      <c r="C117" s="76">
        <v>60</v>
      </c>
      <c r="K117" s="2"/>
      <c r="L117" s="2"/>
    </row>
    <row r="118" spans="1:12" ht="12">
      <c r="A118" s="74">
        <v>98</v>
      </c>
      <c r="B118" s="75">
        <v>145</v>
      </c>
      <c r="C118" s="76">
        <v>60</v>
      </c>
      <c r="L118" s="2"/>
    </row>
    <row r="119" spans="1:12" ht="12">
      <c r="A119" s="74">
        <v>100</v>
      </c>
      <c r="B119" s="75">
        <v>150</v>
      </c>
      <c r="C119" s="76">
        <v>60</v>
      </c>
      <c r="L119" s="2"/>
    </row>
    <row r="120" spans="1:12" ht="12">
      <c r="A120" s="74">
        <v>102</v>
      </c>
      <c r="B120" s="75">
        <v>155</v>
      </c>
      <c r="C120" s="76">
        <v>60</v>
      </c>
      <c r="L120" s="2"/>
    </row>
    <row r="121" spans="1:3" ht="12">
      <c r="A121" s="74">
        <v>104</v>
      </c>
      <c r="B121" s="75">
        <v>160</v>
      </c>
      <c r="C121" s="76">
        <v>60</v>
      </c>
    </row>
    <row r="122" spans="11:12" ht="12">
      <c r="K122" s="2"/>
      <c r="L122" s="2"/>
    </row>
    <row r="123" ht="12">
      <c r="L123" s="2"/>
    </row>
    <row r="124" spans="1:12" ht="12">
      <c r="A124" s="4" t="s">
        <v>68</v>
      </c>
      <c r="D124" s="1" t="s">
        <v>69</v>
      </c>
      <c r="L124" s="2"/>
    </row>
    <row r="125" ht="12">
      <c r="L125" s="2"/>
    </row>
    <row r="126" ht="12">
      <c r="A126" s="2" t="s">
        <v>70</v>
      </c>
    </row>
    <row r="127" spans="1:16" ht="12">
      <c r="A127" s="2" t="s">
        <v>71</v>
      </c>
      <c r="K127" s="2"/>
      <c r="L127" s="2"/>
      <c r="O127" s="10"/>
      <c r="P127" s="10"/>
    </row>
    <row r="128" spans="1:16" ht="12">
      <c r="A128" s="2" t="s">
        <v>72</v>
      </c>
      <c r="L128" s="2"/>
      <c r="O128" s="10"/>
      <c r="P128" s="10"/>
    </row>
    <row r="129" spans="1:16" ht="12">
      <c r="A129" s="2" t="s">
        <v>73</v>
      </c>
      <c r="L129" s="2"/>
      <c r="O129" s="10"/>
      <c r="P129" s="10"/>
    </row>
    <row r="130" spans="1:16" ht="12">
      <c r="A130" s="2" t="s">
        <v>74</v>
      </c>
      <c r="L130" s="2"/>
      <c r="O130" s="10"/>
      <c r="P130" s="10"/>
    </row>
    <row r="131" spans="1:16" ht="12">
      <c r="A131" s="2" t="s">
        <v>75</v>
      </c>
      <c r="O131" s="10"/>
      <c r="P131" s="10"/>
    </row>
    <row r="132" spans="1:16" ht="12">
      <c r="A132" s="2" t="s">
        <v>76</v>
      </c>
      <c r="K132" s="2"/>
      <c r="L132" s="2"/>
      <c r="O132" s="10"/>
      <c r="P132" s="10"/>
    </row>
    <row r="133" spans="1:12" ht="12">
      <c r="A133" s="2" t="s">
        <v>77</v>
      </c>
      <c r="L133" s="2"/>
    </row>
    <row r="134" spans="1:12" ht="12">
      <c r="A134" s="2" t="s">
        <v>78</v>
      </c>
      <c r="L134" s="2"/>
    </row>
    <row r="135" spans="1:12" ht="12">
      <c r="A135" s="2" t="s">
        <v>79</v>
      </c>
      <c r="L135" s="2"/>
    </row>
    <row r="136" ht="12">
      <c r="A136" s="2" t="s">
        <v>80</v>
      </c>
    </row>
    <row r="137" spans="1:12" ht="12">
      <c r="A137" s="2" t="s">
        <v>81</v>
      </c>
      <c r="K137" s="2"/>
      <c r="L137" s="2"/>
    </row>
    <row r="138" spans="1:12" ht="12">
      <c r="A138" s="2" t="s">
        <v>82</v>
      </c>
      <c r="L138" s="2"/>
    </row>
    <row r="139" spans="1:12" ht="12">
      <c r="A139" s="2" t="s">
        <v>83</v>
      </c>
      <c r="L139" s="2"/>
    </row>
    <row r="140" spans="1:12" ht="12">
      <c r="A140" s="2" t="s">
        <v>84</v>
      </c>
      <c r="L140" s="2"/>
    </row>
    <row r="142" spans="1:12" ht="12" hidden="1">
      <c r="A142" s="2" t="s">
        <v>85</v>
      </c>
      <c r="K142" s="2"/>
      <c r="L142" s="2"/>
    </row>
    <row r="143" ht="12" hidden="1">
      <c r="L143" s="2"/>
    </row>
    <row r="144" spans="7:12" ht="12" hidden="1">
      <c r="G144" s="2" t="s">
        <v>86</v>
      </c>
      <c r="L144" s="2"/>
    </row>
    <row r="145" spans="4:12" ht="12" hidden="1">
      <c r="D145" s="2" t="s">
        <v>87</v>
      </c>
      <c r="E145" s="2" t="s">
        <v>88</v>
      </c>
      <c r="L145" s="2"/>
    </row>
    <row r="146" ht="12" hidden="1">
      <c r="A146" s="2" t="s">
        <v>89</v>
      </c>
    </row>
    <row r="147" spans="8:12" ht="12" hidden="1">
      <c r="H147" s="2" t="s">
        <v>90</v>
      </c>
      <c r="K147" s="2"/>
      <c r="L147" s="2"/>
    </row>
    <row r="148" spans="2:12" ht="12" hidden="1">
      <c r="B148" s="2" t="s">
        <v>41</v>
      </c>
      <c r="F148" s="2" t="s">
        <v>91</v>
      </c>
      <c r="L148" s="2"/>
    </row>
    <row r="149" ht="12" hidden="1">
      <c r="L149" s="2"/>
    </row>
    <row r="150" ht="12">
      <c r="L150" s="2"/>
    </row>
    <row r="152" spans="11:12" ht="12">
      <c r="K152" s="2"/>
      <c r="L152" s="2"/>
    </row>
    <row r="153" ht="12">
      <c r="L153" s="2"/>
    </row>
    <row r="154" ht="12">
      <c r="L154" s="2"/>
    </row>
    <row r="155" ht="12">
      <c r="L155" s="2"/>
    </row>
    <row r="157" spans="11:12" ht="12">
      <c r="K157" s="2"/>
      <c r="L157" s="2"/>
    </row>
    <row r="158" ht="12">
      <c r="L158" s="2"/>
    </row>
    <row r="159" ht="12">
      <c r="L159" s="2"/>
    </row>
    <row r="160" ht="12">
      <c r="L160" s="2"/>
    </row>
    <row r="162" spans="11:12" ht="12">
      <c r="K162" s="2"/>
      <c r="L162" s="2"/>
    </row>
    <row r="163" ht="12">
      <c r="L163" s="2"/>
    </row>
    <row r="164" ht="12">
      <c r="L164" s="2"/>
    </row>
    <row r="165" ht="12">
      <c r="L165" s="2"/>
    </row>
    <row r="167" spans="11:12" ht="12">
      <c r="K167" s="2"/>
      <c r="L167" s="2"/>
    </row>
    <row r="168" ht="12">
      <c r="L168" s="2"/>
    </row>
    <row r="169" ht="12">
      <c r="L169" s="2"/>
    </row>
    <row r="170" ht="12">
      <c r="L170" s="2"/>
    </row>
    <row r="172" spans="11:12" ht="12">
      <c r="K172" s="2"/>
      <c r="L172" s="2"/>
    </row>
    <row r="173" ht="12">
      <c r="L173" s="2"/>
    </row>
    <row r="174" ht="12">
      <c r="L174" s="2"/>
    </row>
    <row r="175" ht="12">
      <c r="L175" s="2"/>
    </row>
    <row r="177" spans="11:12" ht="12">
      <c r="K177" s="2"/>
      <c r="L177" s="2"/>
    </row>
    <row r="178" ht="12">
      <c r="L178" s="2"/>
    </row>
    <row r="179" ht="12">
      <c r="L179" s="2"/>
    </row>
    <row r="180" ht="12">
      <c r="L180" s="2"/>
    </row>
    <row r="182" spans="11:12" ht="12">
      <c r="K182" s="2"/>
      <c r="L182" s="2"/>
    </row>
    <row r="183" ht="12">
      <c r="L183" s="2"/>
    </row>
    <row r="184" ht="12">
      <c r="L184" s="2"/>
    </row>
    <row r="185" ht="12">
      <c r="L185" s="2"/>
    </row>
    <row r="187" spans="11:12" ht="12">
      <c r="K187" s="2"/>
      <c r="L187" s="2"/>
    </row>
    <row r="188" ht="12">
      <c r="L188" s="2"/>
    </row>
    <row r="189" ht="12">
      <c r="L189" s="2"/>
    </row>
    <row r="190" ht="12">
      <c r="L190" s="2"/>
    </row>
    <row r="192" spans="11:12" ht="12">
      <c r="K192" s="2"/>
      <c r="L192" s="2"/>
    </row>
    <row r="193" ht="12">
      <c r="L193" s="2"/>
    </row>
    <row r="194" ht="12">
      <c r="L194" s="2"/>
    </row>
    <row r="195" ht="12">
      <c r="L195" s="2"/>
    </row>
    <row r="197" spans="11:12" ht="12">
      <c r="K197" s="2"/>
      <c r="L197" s="2"/>
    </row>
    <row r="198" ht="12">
      <c r="L198" s="2"/>
    </row>
    <row r="199" ht="12">
      <c r="L199" s="2"/>
    </row>
    <row r="200" ht="12">
      <c r="L200" s="2"/>
    </row>
    <row r="202" spans="11:12" ht="12">
      <c r="K202" s="2"/>
      <c r="L202" s="2"/>
    </row>
    <row r="203" ht="12">
      <c r="L203" s="2"/>
    </row>
    <row r="204" ht="12">
      <c r="L204" s="2"/>
    </row>
    <row r="205" ht="12">
      <c r="L205" s="2"/>
    </row>
    <row r="207" spans="11:12" ht="12">
      <c r="K207" s="2"/>
      <c r="L207" s="2"/>
    </row>
    <row r="208" ht="12">
      <c r="L208" s="2"/>
    </row>
    <row r="209" ht="12">
      <c r="L209" s="2"/>
    </row>
    <row r="210" ht="12">
      <c r="L210" s="2"/>
    </row>
    <row r="212" spans="11:12" ht="12">
      <c r="K212" s="2"/>
      <c r="L212" s="2"/>
    </row>
    <row r="213" ht="12">
      <c r="L213" s="2"/>
    </row>
    <row r="214" ht="12">
      <c r="L214" s="2"/>
    </row>
    <row r="215" ht="12">
      <c r="L215" s="2"/>
    </row>
    <row r="217" spans="11:12" ht="12">
      <c r="K217" s="2"/>
      <c r="L217" s="2"/>
    </row>
    <row r="218" ht="12">
      <c r="L218" s="2"/>
    </row>
    <row r="219" ht="12">
      <c r="L219" s="2"/>
    </row>
    <row r="220" ht="12">
      <c r="L220" s="2"/>
    </row>
    <row r="222" spans="11:12" ht="12">
      <c r="K222" s="2"/>
      <c r="L222" s="2"/>
    </row>
    <row r="223" ht="12">
      <c r="L223" s="2"/>
    </row>
    <row r="224" ht="12">
      <c r="L224" s="2"/>
    </row>
    <row r="225" ht="12">
      <c r="L225" s="2"/>
    </row>
    <row r="227" spans="11:12" ht="12">
      <c r="K227" s="2"/>
      <c r="L227" s="2"/>
    </row>
    <row r="228" ht="12">
      <c r="L228" s="2"/>
    </row>
    <row r="229" ht="12">
      <c r="L229" s="2"/>
    </row>
    <row r="230" ht="12">
      <c r="L230" s="2"/>
    </row>
  </sheetData>
  <sheetProtection/>
  <printOptions/>
  <pageMargins left="0.75" right="0.75" top="1" bottom="1" header="0" footer="0"/>
  <pageSetup horizontalDpi="600" verticalDpi="600" orientation="portrait" r:id="rId1"/>
  <ignoredErrors>
    <ignoredError sqref="E38 E39:E50 C38:C50 G38:G50 J38:J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Luana</cp:lastModifiedBy>
  <dcterms:created xsi:type="dcterms:W3CDTF">2011-03-11T19:55:47Z</dcterms:created>
  <dcterms:modified xsi:type="dcterms:W3CDTF">2011-05-31T06:19:50Z</dcterms:modified>
  <cp:category/>
  <cp:version/>
  <cp:contentType/>
  <cp:contentStatus/>
</cp:coreProperties>
</file>